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绩效表一" sheetId="13" r:id="rId11"/>
    <sheet name="绩效表二" sheetId="14" r:id="rId12"/>
    <sheet name="绩效表三" sheetId="15" r:id="rId13"/>
  </sheets>
  <definedNames>
    <definedName name="_xlnm._FilterDatabase" localSheetId="0" hidden="1">'2018-2019对比表 '!$A$4:$I$258</definedName>
    <definedName name="_xlnm.Print_Area" localSheetId="1">'1 财政拨款收支总表'!$A$1:$G$24</definedName>
    <definedName name="_xlnm.Print_Area" localSheetId="2">'2 一般公共预算支出'!$A$1:$E$14</definedName>
    <definedName name="_xlnm.Print_Area" localSheetId="3">'3 一般公共预算财政基本支出'!$A$1:$E$37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部门收支总表'!$A$1:$D$24</definedName>
    <definedName name="_xlnm.Print_Area" localSheetId="7">'7 部门收入总表'!$A$1:$L$14</definedName>
    <definedName name="_xlnm.Print_Area" localSheetId="8">'8 部门支出总表'!$A$1:$H$13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<sst xmlns="http://schemas.openxmlformats.org/spreadsheetml/2006/main" count="1534" uniqueCount="551">
  <si>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</si>
  <si>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</si>
  <si>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</si>
  <si>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</si>
  <si>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</si>
  <si>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</si>
  <si>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</si>
  <si>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</si>
  <si>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</si>
  <si>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</si>
  <si>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</si>
  <si>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</si>
  <si>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</si>
  <si>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</si>
  <si>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</si>
  <si>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</si>
  <si>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</si>
  <si>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</si>
  <si>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</si>
  <si>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</si>
  <si>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</si>
  <si>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</si>
  <si>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</si>
  <si>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</si>
  <si>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</si>
  <si>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</si>
  <si>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</si>
  <si>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</si>
  <si>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</si>
  <si>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</si>
  <si>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</si>
  <si>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</si>
  <si>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</si>
  <si>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</si>
  <si>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</si>
  <si>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</si>
  <si>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</si>
  <si>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</si>
  <si>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</si>
  <si>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</si>
  <si>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</si>
  <si>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</si>
  <si>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</si>
  <si>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</si>
  <si>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</si>
  <si>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</si>
  <si>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</si>
  <si>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</si>
  <si>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</si>
  <si>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</si>
  <si>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</si>
  <si>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</si>
  <si>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</si>
  <si>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</si>
  <si>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</si>
  <si>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</si>
  <si>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</si>
  <si>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</si>
  <si>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</si>
  <si>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</si>
  <si>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</si>
  <si>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</si>
  <si>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</si>
  <si>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</si>
  <si>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</si>
  <si>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</si>
  <si>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</si>
  <si>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</si>
  <si>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</si>
  <si>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</si>
  <si>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</si>
  <si>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</si>
  <si>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</si>
  <si>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</si>
  <si>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</si>
  <si>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</si>
  <si>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</si>
  <si>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</si>
  <si>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</si>
  <si>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</si>
  <si>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</si>
  <si>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</si>
  <si>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</si>
  <si>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</si>
  <si>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</si>
  <si>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</si>
  <si>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</si>
  <si>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</si>
  <si>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</si>
  <si>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</si>
  <si>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</si>
  <si>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</si>
  <si>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</si>
  <si>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</si>
  <si>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</si>
  <si>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</si>
  <si>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</si>
  <si>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</si>
  <si>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</si>
  <si>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</si>
  <si>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</si>
  <si>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</si>
  <si>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</si>
  <si>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</si>
  <si>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</si>
  <si>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</si>
  <si>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</si>
  <si>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</si>
  <si>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</si>
  <si>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</si>
  <si>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</si>
  <si>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</si>
  <si>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</si>
  <si>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</si>
  <si>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</si>
  <si>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</si>
  <si>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</si>
  <si>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</si>
  <si>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</si>
  <si>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</si>
  <si>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</si>
  <si>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</si>
  <si>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</si>
  <si>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</si>
  <si>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</si>
  <si>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</si>
  <si>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</si>
  <si>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</si>
  <si>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</si>
  <si>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</si>
  <si>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</si>
  <si>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</si>
  <si>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</si>
  <si>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</si>
  <si>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</si>
  <si>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</si>
  <si>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</si>
  <si>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</si>
  <si>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</si>
  <si>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</si>
  <si>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</si>
  <si>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</si>
  <si>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</si>
  <si>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</si>
  <si>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</si>
  <si>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</si>
  <si>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</si>
  <si>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</si>
  <si>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</si>
  <si>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</si>
  <si>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</si>
  <si>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</si>
  <si>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</si>
  <si>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</si>
  <si>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</si>
  <si>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</si>
  <si>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</si>
  <si>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</si>
  <si>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</si>
  <si>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</si>
  <si>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</si>
  <si>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</si>
  <si>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</si>
  <si>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</si>
  <si>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</si>
  <si>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</si>
  <si>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</si>
  <si>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</si>
  <si>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</si>
  <si>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</si>
  <si>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</si>
  <si>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</si>
  <si>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</si>
  <si>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</si>
  <si>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</si>
  <si>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</si>
  <si>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</si>
  <si>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</si>
  <si>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</si>
  <si>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</si>
  <si>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</si>
  <si>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</si>
  <si>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</si>
  <si>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</si>
  <si>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</si>
  <si>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</si>
  <si>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</si>
  <si>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</si>
  <si>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</si>
  <si>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</si>
  <si>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</si>
  <si>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</si>
  <si>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</si>
  <si>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</si>
  <si>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</si>
  <si>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</si>
  <si>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</si>
  <si>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</si>
  <si>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</si>
  <si>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</si>
  <si>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</si>
  <si>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</si>
  <si>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</si>
  <si>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</si>
  <si>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</si>
  <si>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</si>
  <si>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</si>
  <si>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</si>
  <si>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</si>
  <si>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</si>
  <si>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</si>
  <si>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</si>
  <si>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</si>
  <si>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</si>
  <si>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</si>
  <si>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</si>
  <si>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</si>
  <si>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</si>
  <si>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</si>
  <si>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</si>
  <si>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</si>
  <si>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</si>
  <si>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</si>
  <si>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</si>
  <si>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</si>
  <si>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</si>
  <si>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</si>
  <si>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</si>
  <si>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</si>
  <si>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</si>
  <si>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</si>
  <si>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</si>
  <si>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</si>
  <si>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</si>
  <si>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</si>
  <si>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</si>
  <si>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</si>
  <si>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</si>
  <si>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</si>
  <si>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</si>
  <si>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</si>
  <si>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</si>
  <si>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</si>
  <si>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</si>
  <si>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</si>
  <si>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</si>
  <si>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</si>
  <si>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</si>
  <si>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</si>
  <si>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</si>
  <si>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</si>
  <si>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</si>
  <si>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</si>
  <si>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</si>
  <si>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</si>
  <si>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</si>
  <si>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</si>
  <si>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</si>
  <si>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</si>
  <si>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</si>
  <si>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</si>
  <si>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</si>
  <si>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</si>
  <si>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</si>
  <si>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</si>
  <si>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</si>
  <si>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</si>
  <si>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</si>
  <si>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</si>
  <si>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</si>
  <si>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</si>
  <si>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</si>
  <si>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</si>
  <si>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</si>
  <si>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</si>
  <si>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</si>
  <si>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</si>
  <si>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</si>
  <si>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</si>
  <si>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</si>
  <si>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</si>
  <si>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</si>
  <si>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</si>
  <si>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</si>
  <si>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</si>
  <si>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</si>
  <si>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</si>
  <si>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</si>
  <si>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</si>
  <si>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</si>
  <si>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</si>
  <si>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</si>
  <si>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</si>
  <si>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</si>
  <si>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</si>
  <si>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</si>
  <si>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</si>
  <si>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</si>
  <si>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</si>
  <si>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</si>
  <si>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</si>
  <si>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</si>
  <si>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</si>
  <si>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</si>
  <si>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</si>
  <si>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</si>
  <si>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</si>
  <si>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</si>
  <si>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</si>
  <si>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</si>
  <si>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</si>
  <si>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</si>
  <si>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中共重庆市綦江区委老干部局2020年财政拨款收支总表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</si>
  <si>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</si>
  <si>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</si>
  <si>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</si>
  <si>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</si>
  <si>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</si>
  <si>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</si>
  <si>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</si>
  <si>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</si>
  <si>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</si>
  <si>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</si>
  <si>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</si>
  <si>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</si>
  <si>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</si>
  <si>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</si>
  <si>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</si>
  <si>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</si>
  <si>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</si>
  <si>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</si>
  <si>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</si>
  <si>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</si>
  <si>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</si>
  <si>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</si>
  <si>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</si>
  <si>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</si>
  <si>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</si>
  <si>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</si>
  <si>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</si>
  <si>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</si>
  <si>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</si>
  <si>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</si>
  <si>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</si>
  <si>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中共重庆市綦江区委老干部局2020年一般公共预算财政拨款支出预算表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</si>
  <si>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</si>
  <si>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</si>
  <si>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</si>
  <si>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</si>
  <si>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</si>
  <si>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</si>
  <si>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</si>
  <si>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党委办公厅（室）及相关机构事务</t>
  </si>
  <si>
    <t>行政运行</t>
  </si>
  <si>
    <t>一般行政管理事务</t>
  </si>
  <si>
    <t>专项业务</t>
  </si>
  <si>
    <t>事业运行</t>
  </si>
  <si>
    <t>其他党委办公厅（室）及相关机构事务支出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</si>
  <si>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</si>
  <si>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</si>
  <si>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</si>
  <si>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</si>
  <si>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</si>
  <si>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</si>
  <si>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</si>
  <si>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</si>
  <si>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</si>
  <si>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</si>
  <si>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</si>
  <si>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</si>
  <si>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备注：本表反映2020年当年一般公共预算财政拨款支出情况。</t>
  </si>
  <si>
    <t>表3</t>
  </si>
  <si>
    <t>中共重庆市綦江区委老干部局2020年一般公共预算财政拨款基本支出预算表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</si>
  <si>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</si>
  <si>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</si>
  <si>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</si>
  <si>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</si>
  <si>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</si>
  <si>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</si>
  <si>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</si>
  <si>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</si>
  <si>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</si>
  <si>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</si>
  <si>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</si>
  <si>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</si>
  <si>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</si>
  <si>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</si>
  <si>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</si>
  <si>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</si>
  <si>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</si>
  <si>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</si>
  <si>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</si>
  <si>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</si>
  <si>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</si>
  <si>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</si>
  <si>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</si>
  <si>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</si>
  <si>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</si>
  <si>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</si>
  <si>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</si>
  <si>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</si>
  <si>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</si>
  <si>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</si>
  <si>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</si>
  <si>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</si>
  <si>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</si>
  <si>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</si>
  <si>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</si>
  <si>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</si>
  <si>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</si>
  <si>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</si>
  <si>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</si>
  <si>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</si>
  <si>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</si>
  <si>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</si>
  <si>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</si>
  <si>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</si>
  <si>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</si>
  <si>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</si>
  <si>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</si>
  <si>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</si>
  <si>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</si>
  <si>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</si>
  <si>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</si>
  <si>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</si>
  <si>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</si>
  <si>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</si>
  <si>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</si>
  <si>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</si>
  <si>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</si>
  <si>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</si>
  <si>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</si>
  <si>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</si>
  <si>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</si>
  <si>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</si>
  <si>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</si>
  <si>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</si>
  <si>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</si>
  <si>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</si>
  <si>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中共重庆市綦江区委老干部局2020年一般公共预算“三公”经费支出表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</si>
  <si>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</si>
  <si>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</si>
  <si>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</si>
  <si>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</si>
  <si>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</si>
  <si>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</si>
  <si>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中共重庆市綦江区委老干部局2020年政府性基金预算支出表</t>
  </si>
  <si>
    <t>本年政府性基金预算财政拨款支出</t>
  </si>
  <si>
    <t>（备注：本单位无政府性基金收支，故此表无数据。）</t>
  </si>
  <si>
    <t>表6</t>
  </si>
  <si>
    <t>中共重庆市綦江区委老干部局2020年部门收支总表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</si>
  <si>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</si>
  <si>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</si>
  <si>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</si>
  <si>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</si>
  <si>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</si>
  <si>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</si>
  <si>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</si>
  <si>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</si>
  <si>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</si>
  <si>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</si>
  <si>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</si>
  <si>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</si>
  <si>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</si>
  <si>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</si>
  <si>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中共重庆市綦江区委老干部局2020年部门收入总表</t>
  </si>
  <si>
    <t>科目</t>
  </si>
  <si>
    <t>非教育收费收入预算</t>
  </si>
  <si>
    <t>教育收费收预算入</t>
  </si>
  <si>
    <t>2013101</t>
  </si>
  <si>
    <t>2013150</t>
  </si>
  <si>
    <t>2101102</t>
  </si>
  <si>
    <t>表8</t>
  </si>
  <si>
    <t>中共重庆市綦江区委老干部局2020年部门支出总表</t>
  </si>
  <si>
    <t>上缴上级支出</t>
  </si>
  <si>
    <t>事业单位经营支出</t>
  </si>
  <si>
    <t>对下级单位补助支出</t>
  </si>
  <si>
    <t>表9</t>
  </si>
  <si>
    <t>中共重庆市綦江区委老干部局2020年政府采购预算明细表</t>
  </si>
  <si>
    <t>教育收费收入预算</t>
  </si>
  <si>
    <t>货物类</t>
  </si>
  <si>
    <t>服务类</t>
  </si>
  <si>
    <t>工程类</t>
  </si>
  <si>
    <t>2020年区级重点专项资金绩效目标表</t>
  </si>
  <si>
    <t>编制单位：中共重庆市綦江区委老干部局</t>
  </si>
  <si>
    <t>专项资金名称</t>
  </si>
  <si>
    <t>区级离休和市管干部及处级干部体检费（预安排）</t>
  </si>
  <si>
    <t>业务主管部门</t>
  </si>
  <si>
    <t>中共重庆市綦江区委老干部局</t>
  </si>
  <si>
    <t>2020年预算</t>
  </si>
  <si>
    <t>区级支出</t>
  </si>
  <si>
    <t>补助乡镇</t>
  </si>
  <si>
    <t>项目概况</t>
  </si>
  <si>
    <t>每年安排全区离退休干部进行一次健康体检，“有病早治、无病预防”。</t>
  </si>
  <si>
    <t>立项依据</t>
  </si>
  <si>
    <t>渝委办发[2007]45号</t>
  </si>
  <si>
    <t>项目当年绩效目标</t>
  </si>
  <si>
    <t>按时通知全区离退休干部体检，对于因自身原因放弃体检的，剩余资金由财政收回。</t>
  </si>
  <si>
    <t>绩效指标</t>
  </si>
  <si>
    <t>指标</t>
  </si>
  <si>
    <t>指标权重</t>
  </si>
  <si>
    <t>计量单位</t>
  </si>
  <si>
    <t>指标值</t>
  </si>
  <si>
    <t xml:space="preserve">分期分批组织健康体检	</t>
  </si>
  <si>
    <t>次</t>
  </si>
  <si>
    <t>1</t>
  </si>
  <si>
    <t xml:space="preserve">老干部对医院和医务人员满意率	</t>
  </si>
  <si>
    <t>%</t>
  </si>
  <si>
    <t>100</t>
  </si>
  <si>
    <t xml:space="preserve">资金使用率	</t>
  </si>
  <si>
    <t xml:space="preserve">资金使用范围、标准符合率	</t>
  </si>
  <si>
    <t xml:space="preserve">项目支出控制在批复的预算范围内的项目比例	</t>
  </si>
  <si>
    <r>
      <rPr>
        <sz val="10"/>
        <rFont val="宋体"/>
        <charset val="134"/>
      </rPr>
      <t>受益离退休老干部</t>
    </r>
    <r>
      <rPr>
        <sz val="10"/>
        <rFont val="Arial"/>
        <charset val="134"/>
      </rPr>
      <t xml:space="preserve">	</t>
    </r>
  </si>
  <si>
    <t>人</t>
  </si>
  <si>
    <t>≤970</t>
  </si>
  <si>
    <r>
      <rPr>
        <sz val="10"/>
        <rFont val="宋体"/>
        <charset val="134"/>
      </rPr>
      <t>老干部政策实施满意度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</si>
  <si>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非正常进京越级上访事件</t>
    </r>
    <r>
      <rPr>
        <sz val="10"/>
        <rFont val="Arial"/>
        <charset val="134"/>
      </rPr>
      <t xml:space="preserve">	</t>
    </r>
  </si>
  <si>
    <t>个</t>
  </si>
  <si>
    <t>0</t>
  </si>
  <si>
    <r>
      <rPr>
        <sz val="10"/>
        <rFont val="宋体"/>
        <charset val="134"/>
      </rPr>
      <t>交办的信访事项及时处理率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</si>
  <si>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重大事项纳入局办工会讨论率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</si>
  <si>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一般业务经分管领导同意率</t>
    </r>
    <r>
      <rPr>
        <sz val="10"/>
        <rFont val="Arial"/>
        <charset val="134"/>
      </rPr>
      <t xml:space="preserve">	</t>
    </r>
  </si>
  <si>
    <t>资金支出流程符合财务管理制度和收支管理制度率</t>
  </si>
  <si>
    <r>
      <rPr>
        <sz val="10"/>
        <rFont val="宋体"/>
        <charset val="134"/>
      </rPr>
      <t>工作人员按岗位职责履行职责率</t>
    </r>
    <r>
      <rPr>
        <sz val="10"/>
        <rFont val="Arial"/>
        <charset val="134"/>
      </rPr>
      <t xml:space="preserve">	</t>
    </r>
  </si>
  <si>
    <t>80岁及以上老干部高龄补贴</t>
  </si>
  <si>
    <t>对80岁以上老干部给予一定补助。</t>
  </si>
  <si>
    <t>綦委组[2012]107号</t>
  </si>
  <si>
    <t>按时、足额发放到位，解决高龄老人基本生活问题，提高老人生活质量。</t>
  </si>
  <si>
    <t xml:space="preserve">80-89岁离退休干部	</t>
  </si>
  <si>
    <t xml:space="preserve">157		</t>
  </si>
  <si>
    <t xml:space="preserve">90-99岁离退休干部	</t>
  </si>
  <si>
    <t xml:space="preserve">22		</t>
  </si>
  <si>
    <t xml:space="preserve">资金划拨成功率	</t>
  </si>
  <si>
    <t xml:space="preserve">年龄统计正确率	</t>
  </si>
  <si>
    <t>资金使用率</t>
  </si>
  <si>
    <t>兑付及时率</t>
  </si>
  <si>
    <t>27</t>
  </si>
  <si>
    <t>项目支出控制在批复的预算范围内的项目比例</t>
  </si>
  <si>
    <r>
      <rPr>
        <sz val="10"/>
        <rFont val="宋体"/>
        <charset val="134"/>
      </rPr>
      <t>改善80-89岁离退休干部生活质量</t>
    </r>
    <r>
      <rPr>
        <sz val="10"/>
        <rFont val="Arial"/>
        <charset val="134"/>
      </rPr>
      <t xml:space="preserve">	</t>
    </r>
  </si>
  <si>
    <t>179</t>
  </si>
  <si>
    <r>
      <rPr>
        <sz val="10"/>
        <rFont val="宋体"/>
        <charset val="134"/>
      </rPr>
      <t>离退休老干部政策实施满意度</t>
    </r>
    <r>
      <rPr>
        <sz val="10"/>
        <rFont val="Arial"/>
        <charset val="134"/>
      </rPr>
      <t xml:space="preserve">	</t>
    </r>
  </si>
  <si>
    <t xml:space="preserve">资金支出流程符合财务管理制度和收支管理制度率	</t>
  </si>
  <si>
    <t>离休干部购买社会服务经费</t>
  </si>
  <si>
    <t>由于离休干部大多是高龄老人，身体状况不理想、劳力差，为提高离休干部生活质量，由我单位组织统一购买社会服务，定期上门为离休干部整理家务。</t>
  </si>
  <si>
    <t>中办发〔2016〕3号</t>
  </si>
  <si>
    <t>督促家政公司每月按时上门为离休干部服务，做好台账登记，经离休干部签字确认后结算费用。</t>
  </si>
  <si>
    <t>家政公司上门为离休干部服务</t>
  </si>
  <si>
    <t xml:space="preserve">≥270次	</t>
  </si>
  <si>
    <t xml:space="preserve">老干部对家政公司满意率	</t>
  </si>
  <si>
    <r>
      <rPr>
        <sz val="10"/>
        <rFont val="宋体"/>
        <charset val="134"/>
      </rPr>
      <t>受益离休老干部</t>
    </r>
    <r>
      <rPr>
        <sz val="10"/>
        <rFont val="Arial"/>
        <charset val="134"/>
      </rPr>
      <t xml:space="preserve">	</t>
    </r>
  </si>
  <si>
    <r>
      <rPr>
        <sz val="10"/>
        <rFont val="宋体"/>
        <charset val="134"/>
      </rPr>
      <t>资金支出流程符合财务管理制度和收支管理制度率</t>
    </r>
    <r>
      <rPr>
        <sz val="10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</si>
</sst>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  <numFmt numFmtId="178" formatCode=";;"/>
  </numFmts>
  <fonts count="4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8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9" fillId="16" borderId="21" applyNumberFormat="0" applyAlignment="0" applyProtection="0">
      <alignment vertical="center"/>
    </xf>
    <xf numFmtId="0" fontId="29" fillId="16" borderId="16" applyNumberFormat="0" applyAlignment="0" applyProtection="0">
      <alignment vertical="center"/>
    </xf>
    <xf numFmtId="0" fontId="40" fillId="25" borderId="22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195">
    <xf numFmtId="0" fontId="0" fillId="0" borderId="0" xfId="0"/>
    <xf numFmtId="0" fontId="0" fillId="0" borderId="0" xfId="0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4" fontId="0" fillId="0" borderId="0" xfId="0" applyNumberFormat="1" applyFont="1" applyFill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5" fillId="0" borderId="0" xfId="49" applyNumberFormat="1" applyFont="1" applyFill="1" applyAlignment="1" applyProtection="1">
      <alignment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left" vertical="center"/>
    </xf>
    <xf numFmtId="0" fontId="0" fillId="0" borderId="1" xfId="0" applyBorder="1"/>
    <xf numFmtId="0" fontId="10" fillId="0" borderId="1" xfId="49" applyFont="1" applyFill="1" applyBorder="1" applyAlignment="1">
      <alignment horizontal="left" vertical="center" indent="2"/>
    </xf>
    <xf numFmtId="0" fontId="11" fillId="0" borderId="0" xfId="50"/>
    <xf numFmtId="0" fontId="5" fillId="0" borderId="0" xfId="50" applyNumberFormat="1" applyFont="1" applyFill="1" applyAlignment="1" applyProtection="1">
      <alignment horizontal="left" vertical="center"/>
    </xf>
    <xf numFmtId="0" fontId="11" fillId="0" borderId="0" xfId="50" applyFill="1"/>
    <xf numFmtId="0" fontId="12" fillId="0" borderId="0" xfId="50" applyNumberFormat="1" applyFont="1" applyFill="1" applyAlignment="1" applyProtection="1">
      <alignment horizontal="centerContinuous"/>
    </xf>
    <xf numFmtId="0" fontId="11" fillId="0" borderId="0" xfId="50" applyAlignment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13" fillId="0" borderId="0" xfId="50" applyFont="1" applyFill="1" applyAlignment="1">
      <alignment horizontal="centerContinuous"/>
    </xf>
    <xf numFmtId="0" fontId="11" fillId="0" borderId="0" xfId="50" applyFill="1" applyAlignment="1">
      <alignment horizontal="centerContinuous"/>
    </xf>
    <xf numFmtId="0" fontId="14" fillId="0" borderId="0" xfId="50" applyFont="1"/>
    <xf numFmtId="0" fontId="14" fillId="0" borderId="0" xfId="50" applyFont="1" applyFill="1"/>
    <xf numFmtId="0" fontId="14" fillId="0" borderId="0" xfId="50" applyFont="1" applyAlignment="1">
      <alignment horizontal="right"/>
    </xf>
    <xf numFmtId="0" fontId="9" fillId="0" borderId="13" xfId="50" applyNumberFormat="1" applyFont="1" applyFill="1" applyBorder="1" applyAlignment="1" applyProtection="1">
      <alignment horizontal="center" vertical="center" wrapText="1"/>
    </xf>
    <xf numFmtId="176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14" xfId="50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left" vertical="center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14" xfId="5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/>
    </xf>
    <xf numFmtId="0" fontId="14" fillId="0" borderId="14" xfId="50" applyNumberFormat="1" applyFont="1" applyFill="1" applyBorder="1" applyAlignment="1" applyProtection="1">
      <alignment horizontal="center" vertical="center"/>
    </xf>
    <xf numFmtId="0" fontId="14" fillId="0" borderId="1" xfId="50" applyNumberFormat="1" applyFont="1" applyFill="1" applyBorder="1" applyAlignment="1" applyProtection="1">
      <alignment horizontal="center" vertical="center"/>
    </xf>
    <xf numFmtId="0" fontId="14" fillId="0" borderId="7" xfId="50" applyNumberFormat="1" applyFont="1" applyFill="1" applyBorder="1" applyAlignment="1" applyProtection="1">
      <alignment horizontal="center" vertical="center"/>
    </xf>
    <xf numFmtId="4" fontId="14" fillId="0" borderId="14" xfId="5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/>
    <xf numFmtId="0" fontId="11" fillId="0" borderId="1" xfId="50" applyFill="1" applyBorder="1"/>
    <xf numFmtId="0" fontId="11" fillId="0" borderId="1" xfId="50" applyBorder="1"/>
    <xf numFmtId="0" fontId="0" fillId="0" borderId="1" xfId="0" applyFont="1" applyFill="1" applyBorder="1" applyAlignment="1">
      <alignment wrapText="1"/>
    </xf>
    <xf numFmtId="176" fontId="14" fillId="0" borderId="14" xfId="50" applyNumberFormat="1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>
      <alignment horizontal="left"/>
    </xf>
    <xf numFmtId="0" fontId="5" fillId="0" borderId="0" xfId="50" applyNumberFormat="1" applyFont="1" applyFill="1" applyAlignment="1" applyProtection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1" xfId="50" applyNumberFormat="1" applyFont="1" applyFill="1" applyBorder="1" applyAlignment="1" applyProtection="1">
      <alignment horizontal="center" vertical="center"/>
    </xf>
    <xf numFmtId="0" fontId="9" fillId="0" borderId="9" xfId="50" applyNumberFormat="1" applyFont="1" applyFill="1" applyBorder="1" applyAlignment="1" applyProtection="1">
      <alignment horizontal="center" vertical="center" wrapText="1"/>
    </xf>
    <xf numFmtId="0" fontId="9" fillId="0" borderId="10" xfId="50" applyNumberFormat="1" applyFont="1" applyFill="1" applyBorder="1" applyAlignment="1" applyProtection="1">
      <alignment horizontal="center" vertical="center" wrapText="1"/>
    </xf>
    <xf numFmtId="0" fontId="9" fillId="0" borderId="15" xfId="50" applyFont="1" applyBorder="1" applyAlignment="1">
      <alignment horizontal="center" vertical="center" wrapText="1"/>
    </xf>
    <xf numFmtId="0" fontId="9" fillId="0" borderId="15" xfId="5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7" fontId="9" fillId="0" borderId="13" xfId="50" applyNumberFormat="1" applyFont="1" applyFill="1" applyBorder="1" applyAlignment="1" applyProtection="1">
      <alignment horizontal="center" vertical="center" wrapText="1"/>
    </xf>
    <xf numFmtId="0" fontId="14" fillId="0" borderId="13" xfId="50" applyNumberFormat="1" applyFont="1" applyFill="1" applyBorder="1" applyAlignment="1" applyProtection="1">
      <alignment horizontal="center" vertical="center" wrapText="1"/>
    </xf>
    <xf numFmtId="49" fontId="14" fillId="0" borderId="10" xfId="50" applyNumberFormat="1" applyFont="1" applyFill="1" applyBorder="1" applyAlignment="1" applyProtection="1">
      <alignment vertical="center"/>
    </xf>
    <xf numFmtId="4" fontId="14" fillId="0" borderId="1" xfId="50" applyNumberFormat="1" applyFont="1" applyFill="1" applyBorder="1" applyAlignment="1" applyProtection="1">
      <alignment horizontal="center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49" fontId="14" fillId="0" borderId="1" xfId="50" applyNumberFormat="1" applyFont="1" applyFill="1" applyBorder="1" applyAlignment="1" applyProtection="1">
      <alignment horizontal="center" vertical="center"/>
    </xf>
    <xf numFmtId="176" fontId="14" fillId="0" borderId="1" xfId="50" applyNumberFormat="1" applyFont="1" applyFill="1" applyBorder="1" applyAlignment="1" applyProtection="1">
      <alignment horizontal="center" vertical="center"/>
    </xf>
    <xf numFmtId="0" fontId="15" fillId="0" borderId="0" xfId="50" applyFont="1" applyFill="1" applyAlignment="1">
      <alignment horizontal="right"/>
    </xf>
    <xf numFmtId="0" fontId="14" fillId="0" borderId="5" xfId="50" applyNumberFormat="1" applyFont="1" applyFill="1" applyBorder="1" applyAlignment="1" applyProtection="1">
      <alignment horizontal="right"/>
    </xf>
    <xf numFmtId="0" fontId="4" fillId="0" borderId="0" xfId="50" applyFont="1" applyFill="1" applyAlignment="1">
      <alignment horizontal="right" vertical="center"/>
    </xf>
    <xf numFmtId="0" fontId="4" fillId="0" borderId="0" xfId="50" applyFont="1" applyFill="1" applyAlignment="1">
      <alignment vertical="center"/>
    </xf>
    <xf numFmtId="0" fontId="15" fillId="0" borderId="0" xfId="50" applyFont="1" applyAlignment="1">
      <alignment horizontal="right"/>
    </xf>
    <xf numFmtId="0" fontId="12" fillId="0" borderId="0" xfId="50" applyFont="1" applyFill="1" applyAlignment="1">
      <alignment horizontal="centerContinuous" vertical="center"/>
    </xf>
    <xf numFmtId="0" fontId="16" fillId="0" borderId="0" xfId="50" applyFont="1" applyFill="1" applyAlignment="1">
      <alignment horizontal="centerContinuous" vertical="center"/>
    </xf>
    <xf numFmtId="0" fontId="4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" vertical="center"/>
    </xf>
    <xf numFmtId="0" fontId="14" fillId="0" borderId="0" xfId="50" applyFont="1" applyFill="1" applyAlignment="1">
      <alignment vertical="center"/>
    </xf>
    <xf numFmtId="0" fontId="9" fillId="0" borderId="14" xfId="50" applyNumberFormat="1" applyFont="1" applyFill="1" applyBorder="1" applyAlignment="1" applyProtection="1">
      <alignment horizontal="center" vertical="center"/>
    </xf>
    <xf numFmtId="0" fontId="9" fillId="0" borderId="14" xfId="50" applyNumberFormat="1" applyFont="1" applyFill="1" applyBorder="1" applyAlignment="1" applyProtection="1">
      <alignment horizontal="centerContinuous" vertical="center" wrapText="1"/>
    </xf>
    <xf numFmtId="0" fontId="14" fillId="0" borderId="4" xfId="50" applyFont="1" applyFill="1" applyBorder="1" applyAlignment="1">
      <alignment vertical="center"/>
    </xf>
    <xf numFmtId="4" fontId="14" fillId="0" borderId="15" xfId="50" applyNumberFormat="1" applyFont="1" applyFill="1" applyBorder="1" applyAlignment="1" applyProtection="1">
      <alignment horizontal="right" vertical="center" wrapText="1"/>
    </xf>
    <xf numFmtId="0" fontId="14" fillId="0" borderId="7" xfId="50" applyFont="1" applyBorder="1" applyAlignment="1">
      <alignment horizontal="left" vertical="center" wrapText="1"/>
    </xf>
    <xf numFmtId="4" fontId="14" fillId="0" borderId="1" xfId="49" applyNumberFormat="1" applyFont="1" applyBorder="1" applyAlignment="1">
      <alignment horizontal="right" vertical="center" wrapText="1"/>
    </xf>
    <xf numFmtId="0" fontId="14" fillId="0" borderId="10" xfId="50" applyFont="1" applyBorder="1" applyAlignment="1">
      <alignment vertical="center"/>
    </xf>
    <xf numFmtId="0" fontId="14" fillId="0" borderId="9" xfId="50" applyFont="1" applyBorder="1" applyAlignment="1">
      <alignment horizontal="left" vertical="center" wrapText="1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Fill="1" applyBorder="1" applyAlignment="1">
      <alignment vertical="center"/>
    </xf>
    <xf numFmtId="4" fontId="14" fillId="0" borderId="13" xfId="50" applyNumberFormat="1" applyFont="1" applyFill="1" applyBorder="1" applyAlignment="1" applyProtection="1">
      <alignment horizontal="right" vertical="center" wrapText="1"/>
    </xf>
    <xf numFmtId="0" fontId="14" fillId="0" borderId="9" xfId="50" applyFont="1" applyFill="1" applyBorder="1" applyAlignment="1">
      <alignment horizontal="left" vertical="center" wrapText="1"/>
    </xf>
    <xf numFmtId="4" fontId="14" fillId="0" borderId="1" xfId="49" applyNumberFormat="1" applyFont="1" applyFill="1" applyBorder="1" applyAlignment="1">
      <alignment horizontal="right" vertical="center" wrapText="1"/>
    </xf>
    <xf numFmtId="0" fontId="14" fillId="0" borderId="1" xfId="50" applyFont="1" applyBorder="1"/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3" xfId="50" applyNumberFormat="1" applyFont="1" applyFill="1" applyBorder="1" applyAlignment="1">
      <alignment horizontal="right" vertical="center" wrapText="1"/>
    </xf>
    <xf numFmtId="0" fontId="14" fillId="0" borderId="1" xfId="50" applyNumberFormat="1" applyFont="1" applyFill="1" applyBorder="1" applyAlignment="1" applyProtection="1">
      <alignment vertical="center" wrapText="1"/>
    </xf>
    <xf numFmtId="4" fontId="14" fillId="0" borderId="1" xfId="50" applyNumberFormat="1" applyFont="1" applyBorder="1" applyAlignment="1">
      <alignment vertical="center" wrapText="1"/>
    </xf>
    <xf numFmtId="0" fontId="14" fillId="0" borderId="9" xfId="50" applyFont="1" applyBorder="1" applyAlignment="1">
      <alignment vertical="center" wrapText="1"/>
    </xf>
    <xf numFmtId="0" fontId="14" fillId="0" borderId="9" xfId="50" applyFont="1" applyFill="1" applyBorder="1" applyAlignment="1">
      <alignment vertical="center" wrapText="1"/>
    </xf>
    <xf numFmtId="0" fontId="14" fillId="0" borderId="1" xfId="50" applyFont="1" applyFill="1" applyBorder="1" applyAlignment="1">
      <alignment horizontal="center" vertical="center"/>
    </xf>
    <xf numFmtId="4" fontId="14" fillId="0" borderId="14" xfId="50" applyNumberFormat="1" applyFont="1" applyFill="1" applyBorder="1" applyAlignment="1">
      <alignment horizontal="right" vertical="center" wrapText="1"/>
    </xf>
    <xf numFmtId="0" fontId="14" fillId="0" borderId="1" xfId="50" applyFont="1" applyFill="1" applyBorder="1" applyAlignment="1">
      <alignment vertical="center" wrapText="1"/>
    </xf>
    <xf numFmtId="0" fontId="4" fillId="0" borderId="0" xfId="50" applyFont="1" applyFill="1"/>
    <xf numFmtId="0" fontId="12" fillId="0" borderId="0" xfId="50" applyFont="1" applyFill="1" applyAlignment="1">
      <alignment horizontal="centerContinuous"/>
    </xf>
    <xf numFmtId="0" fontId="17" fillId="0" borderId="0" xfId="50" applyFont="1" applyAlignment="1">
      <alignment horizontal="centerContinuous"/>
    </xf>
    <xf numFmtId="0" fontId="9" fillId="0" borderId="0" xfId="50" applyFont="1" applyFill="1" applyAlignment="1">
      <alignment horizontal="centerContinuous"/>
    </xf>
    <xf numFmtId="0" fontId="9" fillId="0" borderId="0" xfId="50" applyFont="1" applyAlignment="1">
      <alignment horizontal="centerContinuous"/>
    </xf>
    <xf numFmtId="0" fontId="9" fillId="0" borderId="0" xfId="50" applyFont="1" applyAlignment="1">
      <alignment horizontal="right"/>
    </xf>
    <xf numFmtId="0" fontId="9" fillId="0" borderId="10" xfId="50" applyNumberFormat="1" applyFont="1" applyFill="1" applyBorder="1" applyAlignment="1" applyProtection="1">
      <alignment horizontal="center" vertical="center"/>
    </xf>
    <xf numFmtId="0" fontId="9" fillId="0" borderId="13" xfId="50" applyNumberFormat="1" applyFont="1" applyFill="1" applyBorder="1" applyAlignment="1" applyProtection="1">
      <alignment horizontal="center" vertical="center"/>
    </xf>
    <xf numFmtId="0" fontId="9" fillId="0" borderId="15" xfId="50" applyNumberFormat="1" applyFont="1" applyFill="1" applyBorder="1" applyAlignment="1" applyProtection="1">
      <alignment horizontal="center" vertical="center"/>
    </xf>
    <xf numFmtId="49" fontId="14" fillId="0" borderId="10" xfId="50" applyNumberFormat="1" applyFont="1" applyFill="1" applyBorder="1" applyAlignment="1" applyProtection="1">
      <alignment horizontal="left" vertical="center"/>
    </xf>
    <xf numFmtId="178" fontId="14" fillId="0" borderId="1" xfId="50" applyNumberFormat="1" applyFont="1" applyFill="1" applyBorder="1" applyAlignment="1" applyProtection="1">
      <alignment horizontal="left" vertical="center"/>
    </xf>
    <xf numFmtId="4" fontId="14" fillId="0" borderId="8" xfId="50" applyNumberFormat="1" applyFont="1" applyFill="1" applyBorder="1" applyAlignment="1" applyProtection="1">
      <alignment horizontal="right" vertical="center" wrapText="1"/>
    </xf>
    <xf numFmtId="4" fontId="14" fillId="0" borderId="10" xfId="50" applyNumberFormat="1" applyFont="1" applyFill="1" applyBorder="1" applyAlignment="1" applyProtection="1">
      <alignment horizontal="right" vertical="center" wrapText="1"/>
    </xf>
    <xf numFmtId="0" fontId="3" fillId="0" borderId="0" xfId="50" applyFont="1" applyFill="1"/>
    <xf numFmtId="0" fontId="15" fillId="0" borderId="0" xfId="50" applyFont="1" applyAlignment="1">
      <alignment horizontal="center" vertical="center"/>
    </xf>
    <xf numFmtId="0" fontId="12" fillId="0" borderId="0" xfId="50" applyFont="1" applyFill="1" applyAlignment="1">
      <alignment horizontal="center" wrapText="1"/>
    </xf>
    <xf numFmtId="0" fontId="17" fillId="0" borderId="0" xfId="50" applyFont="1" applyFill="1" applyAlignment="1">
      <alignment horizontal="centerContinuous"/>
    </xf>
    <xf numFmtId="0" fontId="4" fillId="0" borderId="0" xfId="50" applyFont="1"/>
    <xf numFmtId="0" fontId="9" fillId="0" borderId="4" xfId="50" applyNumberFormat="1" applyFont="1" applyFill="1" applyBorder="1" applyAlignment="1" applyProtection="1">
      <alignment horizontal="center" vertical="center"/>
    </xf>
    <xf numFmtId="0" fontId="9" fillId="0" borderId="12" xfId="50" applyNumberFormat="1" applyFont="1" applyFill="1" applyBorder="1" applyAlignment="1" applyProtection="1">
      <alignment horizontal="center" vertical="center"/>
    </xf>
    <xf numFmtId="0" fontId="9" fillId="0" borderId="15" xfId="50" applyNumberFormat="1" applyFont="1" applyFill="1" applyBorder="1" applyAlignment="1" applyProtection="1">
      <alignment horizontal="center" vertical="center" wrapText="1"/>
    </xf>
    <xf numFmtId="0" fontId="9" fillId="0" borderId="11" xfId="50" applyNumberFormat="1" applyFont="1" applyFill="1" applyBorder="1" applyAlignment="1" applyProtection="1">
      <alignment horizontal="center" vertical="center" wrapText="1"/>
    </xf>
    <xf numFmtId="4" fontId="14" fillId="0" borderId="9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Alignment="1">
      <alignment horizontal="right" vertical="center"/>
    </xf>
    <xf numFmtId="49" fontId="18" fillId="0" borderId="0" xfId="50" applyNumberFormat="1" applyFont="1" applyFill="1" applyAlignment="1" applyProtection="1">
      <alignment horizontal="centerContinuous"/>
    </xf>
    <xf numFmtId="0" fontId="17" fillId="0" borderId="0" xfId="50" applyNumberFormat="1" applyFont="1" applyFill="1" applyAlignment="1" applyProtection="1">
      <alignment horizontal="centerContinuous"/>
    </xf>
    <xf numFmtId="0" fontId="14" fillId="0" borderId="0" xfId="50" applyFont="1" applyAlignment="1">
      <alignment horizontal="right" vertical="center"/>
    </xf>
    <xf numFmtId="49" fontId="14" fillId="0" borderId="1" xfId="50" applyNumberFormat="1" applyFont="1" applyFill="1" applyBorder="1" applyAlignment="1" applyProtection="1"/>
    <xf numFmtId="178" fontId="14" fillId="0" borderId="1" xfId="50" applyNumberFormat="1" applyFont="1" applyFill="1" applyBorder="1" applyAlignment="1" applyProtection="1">
      <alignment horizontal="center" vertical="center"/>
    </xf>
    <xf numFmtId="49" fontId="14" fillId="0" borderId="1" xfId="50" applyNumberFormat="1" applyFont="1" applyFill="1" applyBorder="1" applyAlignment="1" applyProtection="1">
      <alignment vertical="center"/>
    </xf>
    <xf numFmtId="178" fontId="14" fillId="0" borderId="1" xfId="50" applyNumberFormat="1" applyFont="1" applyFill="1" applyBorder="1" applyAlignment="1" applyProtection="1">
      <alignment vertical="center"/>
    </xf>
    <xf numFmtId="0" fontId="14" fillId="0" borderId="1" xfId="50" applyFont="1" applyFill="1" applyBorder="1" applyAlignment="1">
      <alignment vertical="center"/>
    </xf>
    <xf numFmtId="0" fontId="14" fillId="0" borderId="1" xfId="50" applyFont="1" applyBorder="1" applyAlignment="1">
      <alignment vertical="center"/>
    </xf>
    <xf numFmtId="49" fontId="19" fillId="0" borderId="0" xfId="50" applyNumberFormat="1" applyFont="1" applyFill="1" applyAlignment="1" applyProtection="1">
      <alignment horizontal="centerContinuous" wrapText="1"/>
    </xf>
    <xf numFmtId="0" fontId="14" fillId="0" borderId="0" xfId="50" applyNumberFormat="1" applyFont="1" applyFill="1" applyAlignment="1" applyProtection="1">
      <alignment horizontal="right"/>
    </xf>
    <xf numFmtId="176" fontId="9" fillId="0" borderId="14" xfId="50" applyNumberFormat="1" applyFont="1" applyFill="1" applyBorder="1" applyAlignment="1" applyProtection="1">
      <alignment horizontal="center" vertical="center"/>
    </xf>
    <xf numFmtId="0" fontId="4" fillId="0" borderId="0" xfId="49" applyFont="1"/>
    <xf numFmtId="0" fontId="11" fillId="0" borderId="0" xfId="49" applyAlignment="1">
      <alignment wrapText="1"/>
    </xf>
    <xf numFmtId="0" fontId="11" fillId="0" borderId="0" xfId="49"/>
    <xf numFmtId="0" fontId="4" fillId="0" borderId="0" xfId="49" applyFont="1" applyAlignment="1">
      <alignment wrapText="1"/>
    </xf>
    <xf numFmtId="0" fontId="12" fillId="0" borderId="0" xfId="49" applyNumberFormat="1" applyFont="1" applyFill="1" applyAlignment="1" applyProtection="1">
      <alignment horizontal="centerContinuous"/>
    </xf>
    <xf numFmtId="0" fontId="4" fillId="0" borderId="0" xfId="49" applyFont="1" applyAlignment="1">
      <alignment horizontal="centerContinuous"/>
    </xf>
    <xf numFmtId="0" fontId="4" fillId="0" borderId="0" xfId="49" applyFont="1" applyFill="1" applyAlignment="1">
      <alignment wrapText="1"/>
    </xf>
    <xf numFmtId="0" fontId="14" fillId="0" borderId="0" xfId="49" applyFont="1" applyFill="1" applyAlignment="1">
      <alignment wrapText="1"/>
    </xf>
    <xf numFmtId="0" fontId="14" fillId="0" borderId="0" xfId="49" applyFont="1" applyAlignment="1">
      <alignment wrapText="1"/>
    </xf>
    <xf numFmtId="0" fontId="14" fillId="0" borderId="0" xfId="49" applyNumberFormat="1" applyFont="1" applyFill="1" applyAlignment="1" applyProtection="1">
      <alignment horizontal="right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4" xfId="49" applyNumberFormat="1" applyFont="1" applyFill="1" applyBorder="1" applyAlignment="1" applyProtection="1">
      <alignment horizontal="center" vertical="center" wrapText="1"/>
    </xf>
    <xf numFmtId="0" fontId="14" fillId="0" borderId="14" xfId="49" applyFont="1" applyBorder="1" applyAlignment="1">
      <alignment horizontal="center" vertical="center"/>
    </xf>
    <xf numFmtId="4" fontId="14" fillId="0" borderId="13" xfId="49" applyNumberFormat="1" applyFont="1" applyFill="1" applyBorder="1" applyAlignment="1" applyProtection="1">
      <alignment horizontal="right" vertical="center" wrapText="1"/>
    </xf>
    <xf numFmtId="4" fontId="14" fillId="0" borderId="14" xfId="49" applyNumberFormat="1" applyFont="1" applyBorder="1" applyAlignment="1">
      <alignment horizontal="center" vertical="center"/>
    </xf>
    <xf numFmtId="4" fontId="14" fillId="0" borderId="14" xfId="49" applyNumberFormat="1" applyFont="1" applyBorder="1" applyAlignment="1">
      <alignment horizontal="right" vertical="center"/>
    </xf>
    <xf numFmtId="0" fontId="14" fillId="0" borderId="10" xfId="49" applyFont="1" applyFill="1" applyBorder="1" applyAlignment="1">
      <alignment horizontal="left" vertical="center"/>
    </xf>
    <xf numFmtId="4" fontId="14" fillId="0" borderId="1" xfId="49" applyNumberFormat="1" applyFont="1" applyFill="1" applyBorder="1" applyAlignment="1" applyProtection="1">
      <alignment horizontal="right" vertical="center" wrapText="1"/>
    </xf>
    <xf numFmtId="0" fontId="14" fillId="0" borderId="10" xfId="49" applyFont="1" applyBorder="1" applyAlignment="1">
      <alignment horizontal="left" vertical="center"/>
    </xf>
    <xf numFmtId="4" fontId="14" fillId="0" borderId="14" xfId="49" applyNumberFormat="1" applyFont="1" applyFill="1" applyBorder="1" applyAlignment="1" applyProtection="1">
      <alignment horizontal="right" vertical="center" wrapText="1"/>
    </xf>
    <xf numFmtId="0" fontId="14" fillId="0" borderId="1" xfId="49" applyFont="1" applyBorder="1" applyAlignment="1">
      <alignment horizontal="center" vertical="center"/>
    </xf>
    <xf numFmtId="4" fontId="14" fillId="0" borderId="1" xfId="49" applyNumberFormat="1" applyFont="1" applyBorder="1" applyAlignment="1">
      <alignment horizontal="center" vertical="center"/>
    </xf>
    <xf numFmtId="4" fontId="14" fillId="0" borderId="1" xfId="49" applyNumberFormat="1" applyFont="1" applyFill="1" applyBorder="1" applyAlignment="1">
      <alignment horizontal="left" vertical="center" wrapText="1"/>
    </xf>
    <xf numFmtId="4" fontId="14" fillId="0" borderId="1" xfId="49" applyNumberFormat="1" applyFont="1" applyFill="1" applyBorder="1" applyAlignment="1" applyProtection="1">
      <alignment horizontal="right" vertical="center"/>
    </xf>
    <xf numFmtId="4" fontId="14" fillId="0" borderId="1" xfId="49" applyNumberFormat="1" applyFont="1" applyBorder="1" applyAlignment="1">
      <alignment horizontal="right" vertical="center"/>
    </xf>
    <xf numFmtId="4" fontId="14" fillId="0" borderId="1" xfId="49" applyNumberFormat="1" applyFont="1" applyFill="1" applyBorder="1" applyAlignment="1">
      <alignment horizontal="right" vertical="center"/>
    </xf>
    <xf numFmtId="4" fontId="14" fillId="0" borderId="1" xfId="49" applyNumberFormat="1" applyFont="1" applyFill="1" applyBorder="1" applyAlignment="1">
      <alignment horizontal="center" vertical="center"/>
    </xf>
    <xf numFmtId="0" fontId="11" fillId="0" borderId="3" xfId="49" applyBorder="1" applyAlignment="1">
      <alignment wrapText="1"/>
    </xf>
    <xf numFmtId="0" fontId="4" fillId="0" borderId="0" xfId="49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8" hidden="1" customWidth="1"/>
    <col min="2" max="2" width="15.3333333333333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3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2.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2.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2.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2.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2.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2.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2.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2.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2.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2.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2.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2.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2.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2.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2.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2.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2.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2.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2.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2.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2.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2.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2.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2.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2.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2.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2.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2.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2.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2.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2.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2.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2.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2.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2.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2.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2.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2.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2.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2.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2.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2.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2.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2.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2.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2.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2.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2.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2.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2.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2.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2.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2.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2.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2.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2.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2.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2.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2.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2.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2.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2.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2.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2.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2.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2.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2.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2.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2.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2.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2.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2.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2.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2.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2.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2.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2.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2.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2.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2.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2.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2.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2.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2.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2.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2.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2.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2.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2.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2.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2.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2.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2.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2.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2.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2.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2.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2.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2.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2.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2.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2.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2.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2.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2.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2.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2.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2.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2.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2.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2.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2.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2.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2.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2.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2.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2.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2.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2.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2.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2.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2.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2.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2.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2.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2.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2.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2.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2.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2.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2.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2.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2.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2.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2.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2.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2.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2.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2.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2.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2.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2.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2.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2.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2.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2.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2.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2.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2.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2.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2.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2.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2.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2.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2.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2.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2.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2.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2.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2.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2.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2.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2.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2.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2.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2.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2.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2.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2.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2.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2.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2.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2.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2.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2.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2.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2.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2.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2.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2.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2.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2.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2.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2.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2.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2.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2.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2.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2.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2.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2.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2.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2.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2.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2.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2.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2.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2.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2.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2.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2.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2.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2.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2.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2.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2.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2.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2.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2.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2.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2.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2.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2.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2.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2.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2.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2.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2.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2.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2.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2.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2.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2.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2.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2.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2.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2.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2.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2.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2.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2.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2.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2.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2.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2.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2.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2.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2.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2.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2.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2.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2.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2.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2.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2.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2.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2.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2.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2.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2.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2.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2.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2.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2.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2.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8" sqref="B18"/>
    </sheetView>
  </sheetViews>
  <sheetFormatPr defaultColWidth="9" defaultRowHeight="13.5"/>
  <cols>
    <col min="1" max="1" width="29.75" customWidth="1"/>
    <col min="2" max="2" width="16.5833333333333" customWidth="1"/>
    <col min="3" max="3" width="15.5" customWidth="1"/>
    <col min="4" max="5" width="16" customWidth="1"/>
    <col min="6" max="6" width="14.75" customWidth="1"/>
    <col min="9" max="9" width="16.8333333333333" customWidth="1"/>
    <col min="10" max="10" width="11.25" customWidth="1"/>
    <col min="11" max="11" width="14" customWidth="1"/>
    <col min="256" max="256" width="31.0833333333333" customWidth="1"/>
    <col min="257" max="257" width="17.58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5833333333333" customWidth="1"/>
    <col min="512" max="512" width="31.0833333333333" customWidth="1"/>
    <col min="513" max="513" width="17.58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5833333333333" customWidth="1"/>
    <col min="768" max="768" width="31.0833333333333" customWidth="1"/>
    <col min="769" max="769" width="17.58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5833333333333" customWidth="1"/>
    <col min="1024" max="1024" width="31.0833333333333" customWidth="1"/>
    <col min="1025" max="1025" width="17.58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5833333333333" customWidth="1"/>
    <col min="1280" max="1280" width="31.0833333333333" customWidth="1"/>
    <col min="1281" max="1281" width="17.58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5833333333333" customWidth="1"/>
    <col min="1536" max="1536" width="31.0833333333333" customWidth="1"/>
    <col min="1537" max="1537" width="17.58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5833333333333" customWidth="1"/>
    <col min="1792" max="1792" width="31.0833333333333" customWidth="1"/>
    <col min="1793" max="1793" width="17.58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5833333333333" customWidth="1"/>
    <col min="2048" max="2048" width="31.0833333333333" customWidth="1"/>
    <col min="2049" max="2049" width="17.58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5833333333333" customWidth="1"/>
    <col min="2304" max="2304" width="31.0833333333333" customWidth="1"/>
    <col min="2305" max="2305" width="17.58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5833333333333" customWidth="1"/>
    <col min="2560" max="2560" width="31.0833333333333" customWidth="1"/>
    <col min="2561" max="2561" width="17.58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5833333333333" customWidth="1"/>
    <col min="2816" max="2816" width="31.0833333333333" customWidth="1"/>
    <col min="2817" max="2817" width="17.58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5833333333333" customWidth="1"/>
    <col min="3072" max="3072" width="31.0833333333333" customWidth="1"/>
    <col min="3073" max="3073" width="17.58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5833333333333" customWidth="1"/>
    <col min="3328" max="3328" width="31.0833333333333" customWidth="1"/>
    <col min="3329" max="3329" width="17.58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5833333333333" customWidth="1"/>
    <col min="3584" max="3584" width="31.0833333333333" customWidth="1"/>
    <col min="3585" max="3585" width="17.58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5833333333333" customWidth="1"/>
    <col min="3840" max="3840" width="31.0833333333333" customWidth="1"/>
    <col min="3841" max="3841" width="17.58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5833333333333" customWidth="1"/>
    <col min="4096" max="4096" width="31.0833333333333" customWidth="1"/>
    <col min="4097" max="4097" width="17.58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5833333333333" customWidth="1"/>
    <col min="4352" max="4352" width="31.0833333333333" customWidth="1"/>
    <col min="4353" max="4353" width="17.58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5833333333333" customWidth="1"/>
    <col min="4608" max="4608" width="31.0833333333333" customWidth="1"/>
    <col min="4609" max="4609" width="17.58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5833333333333" customWidth="1"/>
    <col min="4864" max="4864" width="31.0833333333333" customWidth="1"/>
    <col min="4865" max="4865" width="17.58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5833333333333" customWidth="1"/>
    <col min="5120" max="5120" width="31.0833333333333" customWidth="1"/>
    <col min="5121" max="5121" width="17.58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5833333333333" customWidth="1"/>
    <col min="5376" max="5376" width="31.0833333333333" customWidth="1"/>
    <col min="5377" max="5377" width="17.58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5833333333333" customWidth="1"/>
    <col min="5632" max="5632" width="31.0833333333333" customWidth="1"/>
    <col min="5633" max="5633" width="17.58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5833333333333" customWidth="1"/>
    <col min="5888" max="5888" width="31.0833333333333" customWidth="1"/>
    <col min="5889" max="5889" width="17.58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5833333333333" customWidth="1"/>
    <col min="6144" max="6144" width="31.0833333333333" customWidth="1"/>
    <col min="6145" max="6145" width="17.58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5833333333333" customWidth="1"/>
    <col min="6400" max="6400" width="31.0833333333333" customWidth="1"/>
    <col min="6401" max="6401" width="17.58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5833333333333" customWidth="1"/>
    <col min="6656" max="6656" width="31.0833333333333" customWidth="1"/>
    <col min="6657" max="6657" width="17.58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5833333333333" customWidth="1"/>
    <col min="6912" max="6912" width="31.0833333333333" customWidth="1"/>
    <col min="6913" max="6913" width="17.58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5833333333333" customWidth="1"/>
    <col min="7168" max="7168" width="31.0833333333333" customWidth="1"/>
    <col min="7169" max="7169" width="17.58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5833333333333" customWidth="1"/>
    <col min="7424" max="7424" width="31.0833333333333" customWidth="1"/>
    <col min="7425" max="7425" width="17.58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5833333333333" customWidth="1"/>
    <col min="7680" max="7680" width="31.0833333333333" customWidth="1"/>
    <col min="7681" max="7681" width="17.58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5833333333333" customWidth="1"/>
    <col min="7936" max="7936" width="31.0833333333333" customWidth="1"/>
    <col min="7937" max="7937" width="17.58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5833333333333" customWidth="1"/>
    <col min="8192" max="8192" width="31.0833333333333" customWidth="1"/>
    <col min="8193" max="8193" width="17.58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5833333333333" customWidth="1"/>
    <col min="8448" max="8448" width="31.0833333333333" customWidth="1"/>
    <col min="8449" max="8449" width="17.58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5833333333333" customWidth="1"/>
    <col min="8704" max="8704" width="31.0833333333333" customWidth="1"/>
    <col min="8705" max="8705" width="17.58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5833333333333" customWidth="1"/>
    <col min="8960" max="8960" width="31.0833333333333" customWidth="1"/>
    <col min="8961" max="8961" width="17.58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5833333333333" customWidth="1"/>
    <col min="9216" max="9216" width="31.0833333333333" customWidth="1"/>
    <col min="9217" max="9217" width="17.58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5833333333333" customWidth="1"/>
    <col min="9472" max="9472" width="31.0833333333333" customWidth="1"/>
    <col min="9473" max="9473" width="17.58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5833333333333" customWidth="1"/>
    <col min="9728" max="9728" width="31.0833333333333" customWidth="1"/>
    <col min="9729" max="9729" width="17.58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5833333333333" customWidth="1"/>
    <col min="9984" max="9984" width="31.0833333333333" customWidth="1"/>
    <col min="9985" max="9985" width="17.58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5833333333333" customWidth="1"/>
    <col min="10240" max="10240" width="31.0833333333333" customWidth="1"/>
    <col min="10241" max="10241" width="17.58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5833333333333" customWidth="1"/>
    <col min="10496" max="10496" width="31.0833333333333" customWidth="1"/>
    <col min="10497" max="10497" width="17.58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5833333333333" customWidth="1"/>
    <col min="10752" max="10752" width="31.0833333333333" customWidth="1"/>
    <col min="10753" max="10753" width="17.58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5833333333333" customWidth="1"/>
    <col min="11008" max="11008" width="31.0833333333333" customWidth="1"/>
    <col min="11009" max="11009" width="17.58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5833333333333" customWidth="1"/>
    <col min="11264" max="11264" width="31.0833333333333" customWidth="1"/>
    <col min="11265" max="11265" width="17.58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5833333333333" customWidth="1"/>
    <col min="11520" max="11520" width="31.0833333333333" customWidth="1"/>
    <col min="11521" max="11521" width="17.58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5833333333333" customWidth="1"/>
    <col min="11776" max="11776" width="31.0833333333333" customWidth="1"/>
    <col min="11777" max="11777" width="17.58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5833333333333" customWidth="1"/>
    <col min="12032" max="12032" width="31.0833333333333" customWidth="1"/>
    <col min="12033" max="12033" width="17.58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5833333333333" customWidth="1"/>
    <col min="12288" max="12288" width="31.0833333333333" customWidth="1"/>
    <col min="12289" max="12289" width="17.58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5833333333333" customWidth="1"/>
    <col min="12544" max="12544" width="31.0833333333333" customWidth="1"/>
    <col min="12545" max="12545" width="17.58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5833333333333" customWidth="1"/>
    <col min="12800" max="12800" width="31.0833333333333" customWidth="1"/>
    <col min="12801" max="12801" width="17.58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5833333333333" customWidth="1"/>
    <col min="13056" max="13056" width="31.0833333333333" customWidth="1"/>
    <col min="13057" max="13057" width="17.58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5833333333333" customWidth="1"/>
    <col min="13312" max="13312" width="31.0833333333333" customWidth="1"/>
    <col min="13313" max="13313" width="17.58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5833333333333" customWidth="1"/>
    <col min="13568" max="13568" width="31.0833333333333" customWidth="1"/>
    <col min="13569" max="13569" width="17.58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5833333333333" customWidth="1"/>
    <col min="13824" max="13824" width="31.0833333333333" customWidth="1"/>
    <col min="13825" max="13825" width="17.58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5833333333333" customWidth="1"/>
    <col min="14080" max="14080" width="31.0833333333333" customWidth="1"/>
    <col min="14081" max="14081" width="17.58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5833333333333" customWidth="1"/>
    <col min="14336" max="14336" width="31.0833333333333" customWidth="1"/>
    <col min="14337" max="14337" width="17.58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5833333333333" customWidth="1"/>
    <col min="14592" max="14592" width="31.0833333333333" customWidth="1"/>
    <col min="14593" max="14593" width="17.58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5833333333333" customWidth="1"/>
    <col min="14848" max="14848" width="31.0833333333333" customWidth="1"/>
    <col min="14849" max="14849" width="17.58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5833333333333" customWidth="1"/>
    <col min="15104" max="15104" width="31.0833333333333" customWidth="1"/>
    <col min="15105" max="15105" width="17.58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5833333333333" customWidth="1"/>
    <col min="15360" max="15360" width="31.0833333333333" customWidth="1"/>
    <col min="15361" max="15361" width="17.58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5833333333333" customWidth="1"/>
    <col min="15616" max="15616" width="31.0833333333333" customWidth="1"/>
    <col min="15617" max="15617" width="17.58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5833333333333" customWidth="1"/>
    <col min="15872" max="15872" width="31.0833333333333" customWidth="1"/>
    <col min="15873" max="15873" width="17.58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5833333333333" customWidth="1"/>
    <col min="16128" max="16128" width="31.0833333333333" customWidth="1"/>
    <col min="16129" max="16129" width="17.58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5833333333333" customWidth="1"/>
  </cols>
  <sheetData>
    <row r="1" ht="18" customHeight="1" spans="1:6">
      <c r="A1" s="38" t="s">
        <v>477</v>
      </c>
      <c r="B1" s="39"/>
      <c r="C1" s="39"/>
      <c r="D1" s="39"/>
      <c r="E1" s="39"/>
      <c r="F1" s="39"/>
    </row>
    <row r="2" ht="19.5" customHeight="1" spans="1:11">
      <c r="A2" s="40" t="s">
        <v>478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14.5" customHeight="1" spans="1:11">
      <c r="A3" s="39"/>
      <c r="B3" s="39"/>
      <c r="C3" s="39"/>
      <c r="D3" s="39"/>
      <c r="E3" s="39"/>
      <c r="F3" s="39"/>
      <c r="K3" t="s">
        <v>313</v>
      </c>
    </row>
    <row r="4" ht="14.5" customHeight="1" spans="1:11">
      <c r="A4" s="41" t="s">
        <v>316</v>
      </c>
      <c r="B4" s="42" t="s">
        <v>318</v>
      </c>
      <c r="C4" s="42" t="s">
        <v>461</v>
      </c>
      <c r="D4" s="42" t="s">
        <v>451</v>
      </c>
      <c r="E4" s="42" t="s">
        <v>452</v>
      </c>
      <c r="F4" s="42" t="s">
        <v>453</v>
      </c>
      <c r="G4" s="42" t="s">
        <v>454</v>
      </c>
      <c r="H4" s="42"/>
      <c r="I4" s="42" t="s">
        <v>455</v>
      </c>
      <c r="J4" s="42" t="s">
        <v>456</v>
      </c>
      <c r="K4" s="42" t="s">
        <v>459</v>
      </c>
    </row>
    <row r="5" s="37" customFormat="1" ht="42.75" customHeight="1" spans="1:11">
      <c r="A5" s="41"/>
      <c r="B5" s="42"/>
      <c r="C5" s="42"/>
      <c r="D5" s="42"/>
      <c r="E5" s="42"/>
      <c r="F5" s="42"/>
      <c r="G5" s="42" t="s">
        <v>467</v>
      </c>
      <c r="H5" s="42" t="s">
        <v>479</v>
      </c>
      <c r="I5" s="42"/>
      <c r="J5" s="42"/>
      <c r="K5" s="42"/>
    </row>
    <row r="6" ht="30" customHeight="1" spans="1:11">
      <c r="A6" s="43" t="s">
        <v>318</v>
      </c>
      <c r="B6" s="44">
        <v>12</v>
      </c>
      <c r="C6" s="44">
        <v>3</v>
      </c>
      <c r="D6" s="44">
        <v>9</v>
      </c>
      <c r="E6" s="44"/>
      <c r="F6" s="44"/>
      <c r="G6" s="44"/>
      <c r="H6" s="44"/>
      <c r="I6" s="44"/>
      <c r="J6" s="44"/>
      <c r="K6" s="44"/>
    </row>
    <row r="7" ht="48" customHeight="1" spans="1:11">
      <c r="A7" s="45" t="s">
        <v>480</v>
      </c>
      <c r="B7" s="44">
        <v>12</v>
      </c>
      <c r="C7" s="44">
        <v>3</v>
      </c>
      <c r="D7" s="44">
        <v>9</v>
      </c>
      <c r="E7" s="44"/>
      <c r="F7" s="44"/>
      <c r="G7" s="44"/>
      <c r="H7" s="44"/>
      <c r="I7" s="44"/>
      <c r="J7" s="44"/>
      <c r="K7" s="44"/>
    </row>
    <row r="8" ht="48" customHeight="1" spans="1:11">
      <c r="A8" s="45" t="s">
        <v>481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ht="49.5" customHeight="1" spans="1:11">
      <c r="A9" s="45" t="s">
        <v>482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workbookViewId="0">
      <selection activeCell="A1" sqref="$A1:$XFD1048576"/>
    </sheetView>
  </sheetViews>
  <sheetFormatPr defaultColWidth="9" defaultRowHeight="13.5"/>
  <cols>
    <col min="1" max="1" width="1.425" style="1" customWidth="1"/>
    <col min="2" max="2" width="4.14166666666667" style="1" customWidth="1"/>
    <col min="3" max="3" width="15" style="1" customWidth="1"/>
    <col min="4" max="4" width="9.56666666666667" style="1" customWidth="1"/>
    <col min="5" max="5" width="9.425" style="1" customWidth="1"/>
    <col min="6" max="6" width="10.5666666666667" style="1" customWidth="1"/>
    <col min="7" max="7" width="15.25" style="1" customWidth="1"/>
    <col min="8" max="8" width="8.85833333333333" style="1" customWidth="1"/>
    <col min="9" max="9" width="4.70833333333333" style="1" customWidth="1"/>
    <col min="10" max="10" width="6.75" style="1" customWidth="1"/>
    <col min="11" max="12" width="3.5" style="1" customWidth="1"/>
    <col min="13" max="16384" width="9" style="1"/>
  </cols>
  <sheetData>
    <row r="1" s="1" customFormat="1" ht="30" customHeight="1" spans="2:12">
      <c r="B1" s="5" t="s">
        <v>483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4" customHeight="1" spans="2:12">
      <c r="B2" s="6" t="s">
        <v>484</v>
      </c>
      <c r="C2" s="6"/>
      <c r="D2" s="7"/>
      <c r="E2" s="7"/>
      <c r="F2" s="7"/>
      <c r="G2" s="7"/>
      <c r="H2" s="8"/>
      <c r="I2" s="8"/>
      <c r="J2" s="36" t="s">
        <v>313</v>
      </c>
      <c r="K2" s="36"/>
      <c r="L2" s="36"/>
    </row>
    <row r="3" s="3" customFormat="1" ht="33.95" customHeight="1" spans="2:12">
      <c r="B3" s="9" t="s">
        <v>485</v>
      </c>
      <c r="C3" s="9"/>
      <c r="D3" s="9" t="s">
        <v>486</v>
      </c>
      <c r="E3" s="9"/>
      <c r="F3" s="9"/>
      <c r="G3" s="9"/>
      <c r="H3" s="9" t="s">
        <v>487</v>
      </c>
      <c r="I3" s="9"/>
      <c r="J3" s="14" t="s">
        <v>488</v>
      </c>
      <c r="K3" s="14"/>
      <c r="L3" s="14"/>
    </row>
    <row r="4" s="3" customFormat="1" ht="25" customHeight="1" spans="2:12">
      <c r="B4" s="9" t="s">
        <v>489</v>
      </c>
      <c r="C4" s="9"/>
      <c r="D4" s="9">
        <v>117.45</v>
      </c>
      <c r="E4" s="9"/>
      <c r="F4" s="9"/>
      <c r="G4" s="9"/>
      <c r="H4" s="9" t="s">
        <v>490</v>
      </c>
      <c r="I4" s="9"/>
      <c r="J4" s="14">
        <v>117.45</v>
      </c>
      <c r="K4" s="14"/>
      <c r="L4" s="14"/>
    </row>
    <row r="5" s="3" customFormat="1" ht="24" customHeight="1" spans="2:12">
      <c r="B5" s="9"/>
      <c r="C5" s="9"/>
      <c r="D5" s="9"/>
      <c r="E5" s="9"/>
      <c r="F5" s="9"/>
      <c r="G5" s="9"/>
      <c r="H5" s="9" t="s">
        <v>491</v>
      </c>
      <c r="I5" s="9"/>
      <c r="J5" s="14">
        <v>0</v>
      </c>
      <c r="K5" s="14"/>
      <c r="L5" s="14"/>
    </row>
    <row r="6" s="3" customFormat="1" ht="24" customHeight="1" spans="2:12">
      <c r="B6" s="9" t="s">
        <v>492</v>
      </c>
      <c r="C6" s="9"/>
      <c r="D6" s="14" t="s">
        <v>493</v>
      </c>
      <c r="E6" s="14"/>
      <c r="F6" s="14"/>
      <c r="G6" s="14"/>
      <c r="H6" s="14"/>
      <c r="I6" s="14"/>
      <c r="J6" s="14"/>
      <c r="K6" s="14"/>
      <c r="L6" s="14"/>
    </row>
    <row r="7" s="3" customFormat="1" ht="26" customHeight="1" spans="2:12">
      <c r="B7" s="15" t="s">
        <v>494</v>
      </c>
      <c r="C7" s="15"/>
      <c r="D7" s="14" t="s">
        <v>495</v>
      </c>
      <c r="E7" s="14"/>
      <c r="F7" s="14"/>
      <c r="G7" s="14"/>
      <c r="H7" s="14"/>
      <c r="I7" s="14"/>
      <c r="J7" s="14"/>
      <c r="K7" s="14"/>
      <c r="L7" s="14"/>
    </row>
    <row r="8" s="3" customFormat="1" ht="26" customHeight="1" spans="2:12">
      <c r="B8" s="15" t="s">
        <v>496</v>
      </c>
      <c r="C8" s="15"/>
      <c r="D8" s="16" t="s">
        <v>497</v>
      </c>
      <c r="E8" s="16"/>
      <c r="F8" s="16"/>
      <c r="G8" s="16"/>
      <c r="H8" s="16"/>
      <c r="I8" s="16"/>
      <c r="J8" s="16"/>
      <c r="K8" s="16"/>
      <c r="L8" s="16"/>
    </row>
    <row r="9" s="3" customFormat="1" ht="26" customHeight="1" spans="2:12">
      <c r="B9" s="15" t="s">
        <v>498</v>
      </c>
      <c r="C9" s="15"/>
      <c r="D9" s="17" t="s">
        <v>499</v>
      </c>
      <c r="E9" s="17"/>
      <c r="F9" s="17"/>
      <c r="G9" s="17" t="s">
        <v>500</v>
      </c>
      <c r="H9" s="29" t="s">
        <v>501</v>
      </c>
      <c r="I9" s="34"/>
      <c r="J9" s="29" t="s">
        <v>502</v>
      </c>
      <c r="K9" s="23"/>
      <c r="L9" s="24"/>
    </row>
    <row r="10" s="3" customFormat="1" ht="26" customHeight="1" spans="2:12">
      <c r="B10" s="15"/>
      <c r="C10" s="15"/>
      <c r="D10" s="19" t="s">
        <v>503</v>
      </c>
      <c r="E10" s="19"/>
      <c r="F10" s="19"/>
      <c r="G10" s="17">
        <v>27</v>
      </c>
      <c r="H10" s="17" t="s">
        <v>504</v>
      </c>
      <c r="I10" s="17"/>
      <c r="J10" s="29" t="s">
        <v>505</v>
      </c>
      <c r="K10" s="23"/>
      <c r="L10" s="24"/>
    </row>
    <row r="11" s="3" customFormat="1" ht="26" customHeight="1" spans="2:12">
      <c r="B11" s="15"/>
      <c r="C11" s="15"/>
      <c r="D11" s="19" t="s">
        <v>506</v>
      </c>
      <c r="E11" s="19"/>
      <c r="F11" s="19"/>
      <c r="G11" s="17">
        <v>5</v>
      </c>
      <c r="H11" s="17" t="s">
        <v>507</v>
      </c>
      <c r="I11" s="17"/>
      <c r="J11" s="29" t="s">
        <v>508</v>
      </c>
      <c r="K11" s="23"/>
      <c r="L11" s="24"/>
    </row>
    <row r="12" s="3" customFormat="1" ht="26" customHeight="1" spans="2:12">
      <c r="B12" s="15"/>
      <c r="C12" s="15"/>
      <c r="D12" s="19" t="s">
        <v>509</v>
      </c>
      <c r="E12" s="19"/>
      <c r="F12" s="19"/>
      <c r="G12" s="17">
        <v>2</v>
      </c>
      <c r="H12" s="17" t="s">
        <v>507</v>
      </c>
      <c r="I12" s="17"/>
      <c r="J12" s="29" t="s">
        <v>508</v>
      </c>
      <c r="K12" s="23"/>
      <c r="L12" s="24"/>
    </row>
    <row r="13" s="3" customFormat="1" ht="26" customHeight="1" spans="2:12">
      <c r="B13" s="15"/>
      <c r="C13" s="15"/>
      <c r="D13" s="19" t="s">
        <v>510</v>
      </c>
      <c r="E13" s="19"/>
      <c r="F13" s="19"/>
      <c r="G13" s="17">
        <v>5</v>
      </c>
      <c r="H13" s="17" t="s">
        <v>507</v>
      </c>
      <c r="I13" s="17"/>
      <c r="J13" s="29" t="s">
        <v>508</v>
      </c>
      <c r="K13" s="23"/>
      <c r="L13" s="24"/>
    </row>
    <row r="14" s="3" customFormat="1" ht="26" customHeight="1" spans="2:12">
      <c r="B14" s="15"/>
      <c r="C14" s="15"/>
      <c r="D14" s="19" t="s">
        <v>511</v>
      </c>
      <c r="E14" s="19"/>
      <c r="F14" s="19"/>
      <c r="G14" s="17">
        <v>2</v>
      </c>
      <c r="H14" s="17" t="s">
        <v>507</v>
      </c>
      <c r="I14" s="17"/>
      <c r="J14" s="29" t="s">
        <v>508</v>
      </c>
      <c r="K14" s="23"/>
      <c r="L14" s="24"/>
    </row>
    <row r="15" s="3" customFormat="1" ht="26" customHeight="1" spans="2:12">
      <c r="B15" s="15"/>
      <c r="C15" s="15"/>
      <c r="D15" s="14" t="s">
        <v>512</v>
      </c>
      <c r="E15" s="14"/>
      <c r="F15" s="14"/>
      <c r="G15" s="9">
        <v>30</v>
      </c>
      <c r="H15" s="17" t="s">
        <v>513</v>
      </c>
      <c r="I15" s="17"/>
      <c r="J15" s="29" t="s">
        <v>514</v>
      </c>
      <c r="K15" s="23"/>
      <c r="L15" s="24"/>
    </row>
    <row r="16" s="3" customFormat="1" ht="26" customHeight="1" spans="2:12">
      <c r="B16" s="15"/>
      <c r="C16" s="15"/>
      <c r="D16" s="14" t="s">
        <v>515</v>
      </c>
      <c r="E16" s="14"/>
      <c r="F16" s="14"/>
      <c r="G16" s="9">
        <v>2</v>
      </c>
      <c r="H16" s="17" t="s">
        <v>507</v>
      </c>
      <c r="I16" s="17"/>
      <c r="J16" s="29" t="s">
        <v>508</v>
      </c>
      <c r="K16" s="23"/>
      <c r="L16" s="24"/>
    </row>
    <row r="17" s="3" customFormat="1" ht="26" customHeight="1" spans="2:12">
      <c r="B17" s="15"/>
      <c r="C17" s="15"/>
      <c r="D17" s="14" t="s">
        <v>516</v>
      </c>
      <c r="E17" s="14"/>
      <c r="F17" s="14"/>
      <c r="G17" s="9">
        <v>5</v>
      </c>
      <c r="H17" s="17" t="s">
        <v>517</v>
      </c>
      <c r="I17" s="17"/>
      <c r="J17" s="29" t="s">
        <v>518</v>
      </c>
      <c r="K17" s="23"/>
      <c r="L17" s="24"/>
    </row>
    <row r="18" s="3" customFormat="1" ht="26" customHeight="1" spans="2:12">
      <c r="B18" s="15"/>
      <c r="C18" s="15"/>
      <c r="D18" s="14" t="s">
        <v>519</v>
      </c>
      <c r="E18" s="14"/>
      <c r="F18" s="14"/>
      <c r="G18" s="9">
        <v>10</v>
      </c>
      <c r="H18" s="17" t="s">
        <v>507</v>
      </c>
      <c r="I18" s="17"/>
      <c r="J18" s="29" t="s">
        <v>508</v>
      </c>
      <c r="K18" s="23"/>
      <c r="L18" s="24"/>
    </row>
    <row r="19" s="3" customFormat="1" ht="26" customHeight="1" spans="2:12">
      <c r="B19" s="15"/>
      <c r="C19" s="15"/>
      <c r="D19" s="14" t="s">
        <v>520</v>
      </c>
      <c r="E19" s="14"/>
      <c r="F19" s="14"/>
      <c r="G19" s="9">
        <v>5</v>
      </c>
      <c r="H19" s="17" t="s">
        <v>507</v>
      </c>
      <c r="I19" s="17"/>
      <c r="J19" s="29" t="s">
        <v>508</v>
      </c>
      <c r="K19" s="23"/>
      <c r="L19" s="24"/>
    </row>
    <row r="20" s="3" customFormat="1" ht="26" customHeight="1" spans="2:12">
      <c r="B20" s="15"/>
      <c r="C20" s="15"/>
      <c r="D20" s="14" t="s">
        <v>521</v>
      </c>
      <c r="E20" s="14"/>
      <c r="F20" s="14"/>
      <c r="G20" s="9">
        <v>3</v>
      </c>
      <c r="H20" s="17" t="s">
        <v>507</v>
      </c>
      <c r="I20" s="17"/>
      <c r="J20" s="29" t="s">
        <v>508</v>
      </c>
      <c r="K20" s="23"/>
      <c r="L20" s="24"/>
    </row>
    <row r="21" s="3" customFormat="1" ht="26" customHeight="1" spans="2:12">
      <c r="B21" s="15"/>
      <c r="C21" s="15"/>
      <c r="D21" s="14" t="s">
        <v>522</v>
      </c>
      <c r="E21" s="14"/>
      <c r="F21" s="14"/>
      <c r="G21" s="9">
        <v>2</v>
      </c>
      <c r="H21" s="17" t="s">
        <v>507</v>
      </c>
      <c r="I21" s="17"/>
      <c r="J21" s="29" t="s">
        <v>508</v>
      </c>
      <c r="K21" s="23"/>
      <c r="L21" s="24"/>
    </row>
    <row r="22" s="3" customFormat="1" ht="26" customHeight="1" spans="2:12">
      <c r="B22" s="15"/>
      <c r="C22" s="15"/>
      <c r="D22" s="14" t="s">
        <v>523</v>
      </c>
      <c r="E22" s="14"/>
      <c r="F22" s="14"/>
      <c r="G22" s="9">
        <v>2</v>
      </c>
      <c r="H22" s="17" t="s">
        <v>507</v>
      </c>
      <c r="I22" s="17"/>
      <c r="J22" s="29" t="s">
        <v>508</v>
      </c>
      <c r="K22" s="23"/>
      <c r="L22" s="24"/>
    </row>
  </sheetData>
  <mergeCells count="62">
    <mergeCell ref="B1:L1"/>
    <mergeCell ref="H2:I2"/>
    <mergeCell ref="J2:L2"/>
    <mergeCell ref="B3:C3"/>
    <mergeCell ref="D3:G3"/>
    <mergeCell ref="H3:I3"/>
    <mergeCell ref="J3:L3"/>
    <mergeCell ref="H4:I4"/>
    <mergeCell ref="J4:L4"/>
    <mergeCell ref="H5:I5"/>
    <mergeCell ref="J5:L5"/>
    <mergeCell ref="B6:C6"/>
    <mergeCell ref="D6:L6"/>
    <mergeCell ref="B7:C7"/>
    <mergeCell ref="D7:L7"/>
    <mergeCell ref="B8:C8"/>
    <mergeCell ref="D8:L8"/>
    <mergeCell ref="D9:F9"/>
    <mergeCell ref="H9:I9"/>
    <mergeCell ref="J9:L9"/>
    <mergeCell ref="D10:F10"/>
    <mergeCell ref="H10:I10"/>
    <mergeCell ref="J10:L10"/>
    <mergeCell ref="D11:F11"/>
    <mergeCell ref="H11:I11"/>
    <mergeCell ref="J11:L11"/>
    <mergeCell ref="D12:F12"/>
    <mergeCell ref="H12:I12"/>
    <mergeCell ref="J12:L12"/>
    <mergeCell ref="D13:F13"/>
    <mergeCell ref="H13:I13"/>
    <mergeCell ref="J13:L13"/>
    <mergeCell ref="D14:F14"/>
    <mergeCell ref="H14:I14"/>
    <mergeCell ref="J14:L14"/>
    <mergeCell ref="D15:F15"/>
    <mergeCell ref="H15:I15"/>
    <mergeCell ref="J15:L15"/>
    <mergeCell ref="D16:F16"/>
    <mergeCell ref="H16:I16"/>
    <mergeCell ref="J16:L16"/>
    <mergeCell ref="D17:F17"/>
    <mergeCell ref="H17:I17"/>
    <mergeCell ref="J17:L17"/>
    <mergeCell ref="D18:F18"/>
    <mergeCell ref="H18:I18"/>
    <mergeCell ref="J18:L18"/>
    <mergeCell ref="D19:F19"/>
    <mergeCell ref="H19:I19"/>
    <mergeCell ref="J19:L19"/>
    <mergeCell ref="D20:F20"/>
    <mergeCell ref="H20:I20"/>
    <mergeCell ref="J20:L20"/>
    <mergeCell ref="D21:F21"/>
    <mergeCell ref="H21:I21"/>
    <mergeCell ref="J21:L21"/>
    <mergeCell ref="D22:F22"/>
    <mergeCell ref="H22:I22"/>
    <mergeCell ref="J22:L22"/>
    <mergeCell ref="B4:C5"/>
    <mergeCell ref="D4:G5"/>
    <mergeCell ref="B9:C22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5"/>
  <sheetViews>
    <sheetView workbookViewId="0">
      <selection activeCell="A1" sqref="$A1:$XFD1048576"/>
    </sheetView>
  </sheetViews>
  <sheetFormatPr defaultColWidth="9" defaultRowHeight="13.5"/>
  <cols>
    <col min="1" max="1" width="1.425" style="1" customWidth="1"/>
    <col min="2" max="2" width="4.14166666666667" style="1" customWidth="1"/>
    <col min="3" max="3" width="15" style="1" customWidth="1"/>
    <col min="4" max="4" width="9.56666666666667" style="1" customWidth="1"/>
    <col min="5" max="5" width="9.425" style="1" customWidth="1"/>
    <col min="6" max="6" width="10.5666666666667" style="1" customWidth="1"/>
    <col min="7" max="7" width="13.5" style="1" customWidth="1"/>
    <col min="8" max="8" width="8.85833333333333" style="1" customWidth="1"/>
    <col min="9" max="9" width="3.625" style="1" customWidth="1"/>
    <col min="10" max="10" width="4.75" style="1" customWidth="1"/>
    <col min="11" max="11" width="3.75" style="1" customWidth="1"/>
    <col min="12" max="12" width="3.875" style="1" customWidth="1"/>
    <col min="13" max="16384" width="9" style="1"/>
  </cols>
  <sheetData>
    <row r="1" s="1" customFormat="1" ht="30" customHeight="1" spans="2:12">
      <c r="B1" s="5" t="s">
        <v>483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4" customHeight="1" spans="2:12">
      <c r="B2" s="6" t="s">
        <v>484</v>
      </c>
      <c r="C2" s="6"/>
      <c r="D2" s="7"/>
      <c r="E2" s="7"/>
      <c r="F2" s="7"/>
      <c r="G2" s="7"/>
      <c r="H2" s="8"/>
      <c r="I2" s="8"/>
      <c r="J2" s="20" t="s">
        <v>313</v>
      </c>
      <c r="K2" s="20"/>
      <c r="L2" s="20"/>
    </row>
    <row r="3" s="3" customFormat="1" ht="33.95" customHeight="1" spans="2:12">
      <c r="B3" s="9" t="s">
        <v>485</v>
      </c>
      <c r="C3" s="9"/>
      <c r="D3" s="9" t="s">
        <v>524</v>
      </c>
      <c r="E3" s="9"/>
      <c r="F3" s="9"/>
      <c r="G3" s="9"/>
      <c r="H3" s="9" t="s">
        <v>487</v>
      </c>
      <c r="I3" s="9"/>
      <c r="J3" s="14" t="s">
        <v>488</v>
      </c>
      <c r="K3" s="14"/>
      <c r="L3" s="14"/>
    </row>
    <row r="4" s="3" customFormat="1" ht="25" customHeight="1" spans="2:12">
      <c r="B4" s="9" t="s">
        <v>489</v>
      </c>
      <c r="C4" s="9"/>
      <c r="D4" s="10">
        <v>12.06</v>
      </c>
      <c r="E4" s="11"/>
      <c r="F4" s="11"/>
      <c r="G4" s="11"/>
      <c r="H4" s="11"/>
      <c r="I4" s="11"/>
      <c r="J4" s="11"/>
      <c r="K4" s="11"/>
      <c r="L4" s="21"/>
    </row>
    <row r="5" s="3" customFormat="1" ht="24" customHeight="1" spans="2:12">
      <c r="B5" s="9"/>
      <c r="C5" s="9"/>
      <c r="D5" s="12"/>
      <c r="E5" s="13"/>
      <c r="F5" s="13"/>
      <c r="G5" s="13"/>
      <c r="H5" s="13"/>
      <c r="I5" s="13"/>
      <c r="J5" s="13"/>
      <c r="K5" s="13"/>
      <c r="L5" s="22"/>
    </row>
    <row r="6" s="3" customFormat="1" ht="24" customHeight="1" spans="2:12">
      <c r="B6" s="9" t="s">
        <v>492</v>
      </c>
      <c r="C6" s="9"/>
      <c r="D6" s="14" t="s">
        <v>525</v>
      </c>
      <c r="E6" s="14"/>
      <c r="F6" s="14"/>
      <c r="G6" s="14"/>
      <c r="H6" s="14"/>
      <c r="I6" s="14"/>
      <c r="J6" s="14"/>
      <c r="K6" s="14"/>
      <c r="L6" s="14"/>
    </row>
    <row r="7" s="3" customFormat="1" ht="26" customHeight="1" spans="2:12">
      <c r="B7" s="15" t="s">
        <v>494</v>
      </c>
      <c r="C7" s="15"/>
      <c r="D7" s="14" t="s">
        <v>526</v>
      </c>
      <c r="E7" s="14"/>
      <c r="F7" s="14"/>
      <c r="G7" s="14"/>
      <c r="H7" s="14"/>
      <c r="I7" s="14"/>
      <c r="J7" s="14"/>
      <c r="K7" s="14"/>
      <c r="L7" s="14"/>
    </row>
    <row r="8" s="3" customFormat="1" ht="26" customHeight="1" spans="2:12">
      <c r="B8" s="15" t="s">
        <v>496</v>
      </c>
      <c r="C8" s="15"/>
      <c r="D8" s="16" t="s">
        <v>527</v>
      </c>
      <c r="E8" s="16"/>
      <c r="F8" s="16"/>
      <c r="G8" s="16"/>
      <c r="H8" s="16"/>
      <c r="I8" s="16"/>
      <c r="J8" s="16"/>
      <c r="K8" s="16"/>
      <c r="L8" s="16"/>
    </row>
    <row r="9" s="3" customFormat="1" ht="26" customHeight="1" spans="2:12">
      <c r="B9" s="27" t="s">
        <v>498</v>
      </c>
      <c r="C9" s="28"/>
      <c r="D9" s="17" t="s">
        <v>499</v>
      </c>
      <c r="E9" s="17"/>
      <c r="F9" s="17"/>
      <c r="G9" s="17" t="s">
        <v>500</v>
      </c>
      <c r="H9" s="29" t="s">
        <v>501</v>
      </c>
      <c r="I9" s="34"/>
      <c r="J9" s="29" t="s">
        <v>502</v>
      </c>
      <c r="K9" s="23"/>
      <c r="L9" s="24"/>
    </row>
    <row r="10" s="3" customFormat="1" ht="26" customHeight="1" spans="2:12">
      <c r="B10" s="30"/>
      <c r="C10" s="31"/>
      <c r="D10" s="18" t="s">
        <v>528</v>
      </c>
      <c r="E10" s="18"/>
      <c r="F10" s="18"/>
      <c r="G10" s="17">
        <v>27</v>
      </c>
      <c r="H10" s="17" t="s">
        <v>513</v>
      </c>
      <c r="I10" s="17"/>
      <c r="J10" s="29" t="s">
        <v>529</v>
      </c>
      <c r="K10" s="23"/>
      <c r="L10" s="24"/>
    </row>
    <row r="11" s="3" customFormat="1" ht="26" customHeight="1" spans="2:12">
      <c r="B11" s="30"/>
      <c r="C11" s="31"/>
      <c r="D11" s="18" t="s">
        <v>530</v>
      </c>
      <c r="E11" s="18"/>
      <c r="F11" s="18"/>
      <c r="G11" s="17">
        <v>27</v>
      </c>
      <c r="H11" s="17" t="s">
        <v>513</v>
      </c>
      <c r="I11" s="17"/>
      <c r="J11" s="29" t="s">
        <v>531</v>
      </c>
      <c r="K11" s="23"/>
      <c r="L11" s="24"/>
    </row>
    <row r="12" s="3" customFormat="1" ht="26" customHeight="1" spans="2:12">
      <c r="B12" s="30"/>
      <c r="C12" s="31"/>
      <c r="D12" s="18" t="s">
        <v>532</v>
      </c>
      <c r="E12" s="18"/>
      <c r="F12" s="18"/>
      <c r="G12" s="17">
        <v>2</v>
      </c>
      <c r="H12" s="17" t="s">
        <v>507</v>
      </c>
      <c r="I12" s="17"/>
      <c r="J12" s="29" t="s">
        <v>508</v>
      </c>
      <c r="K12" s="23"/>
      <c r="L12" s="24"/>
    </row>
    <row r="13" s="3" customFormat="1" ht="26" customHeight="1" spans="2:12">
      <c r="B13" s="30"/>
      <c r="C13" s="31"/>
      <c r="D13" s="18" t="s">
        <v>533</v>
      </c>
      <c r="E13" s="18"/>
      <c r="F13" s="18"/>
      <c r="G13" s="17">
        <v>5</v>
      </c>
      <c r="H13" s="17" t="s">
        <v>507</v>
      </c>
      <c r="I13" s="17"/>
      <c r="J13" s="29" t="s">
        <v>508</v>
      </c>
      <c r="K13" s="23"/>
      <c r="L13" s="24"/>
    </row>
    <row r="14" s="3" customFormat="1" ht="26" customHeight="1" spans="2:12">
      <c r="B14" s="30"/>
      <c r="C14" s="31"/>
      <c r="D14" s="18" t="s">
        <v>534</v>
      </c>
      <c r="E14" s="18"/>
      <c r="F14" s="18"/>
      <c r="G14" s="17">
        <v>2</v>
      </c>
      <c r="H14" s="17" t="s">
        <v>507</v>
      </c>
      <c r="I14" s="17"/>
      <c r="J14" s="29" t="s">
        <v>508</v>
      </c>
      <c r="K14" s="23"/>
      <c r="L14" s="24"/>
    </row>
    <row r="15" s="3" customFormat="1" ht="26" customHeight="1" spans="2:12">
      <c r="B15" s="30"/>
      <c r="C15" s="31"/>
      <c r="D15" s="18" t="s">
        <v>535</v>
      </c>
      <c r="E15" s="18"/>
      <c r="F15" s="18"/>
      <c r="G15" s="9">
        <v>2</v>
      </c>
      <c r="H15" s="17" t="s">
        <v>507</v>
      </c>
      <c r="I15" s="17"/>
      <c r="J15" s="29" t="s">
        <v>536</v>
      </c>
      <c r="K15" s="23"/>
      <c r="L15" s="24"/>
    </row>
    <row r="16" s="3" customFormat="1" ht="26" customHeight="1" spans="2:12">
      <c r="B16" s="30"/>
      <c r="C16" s="31"/>
      <c r="D16" s="18" t="s">
        <v>510</v>
      </c>
      <c r="E16" s="18"/>
      <c r="F16" s="18"/>
      <c r="G16" s="9">
        <v>2</v>
      </c>
      <c r="H16" s="17" t="s">
        <v>507</v>
      </c>
      <c r="I16" s="17"/>
      <c r="J16" s="29" t="s">
        <v>508</v>
      </c>
      <c r="K16" s="23"/>
      <c r="L16" s="24"/>
    </row>
    <row r="17" s="3" customFormat="1" ht="26" customHeight="1" spans="2:12">
      <c r="B17" s="30"/>
      <c r="C17" s="31"/>
      <c r="D17" s="19" t="s">
        <v>537</v>
      </c>
      <c r="E17" s="19"/>
      <c r="F17" s="19"/>
      <c r="G17" s="9">
        <v>5</v>
      </c>
      <c r="H17" s="17" t="s">
        <v>507</v>
      </c>
      <c r="I17" s="17"/>
      <c r="J17" s="29" t="s">
        <v>508</v>
      </c>
      <c r="K17" s="23"/>
      <c r="L17" s="24"/>
    </row>
    <row r="18" s="3" customFormat="1" ht="26" customHeight="1" spans="2:12">
      <c r="B18" s="30"/>
      <c r="C18" s="31"/>
      <c r="D18" s="14" t="s">
        <v>538</v>
      </c>
      <c r="E18" s="14"/>
      <c r="F18" s="14"/>
      <c r="G18" s="9">
        <v>10</v>
      </c>
      <c r="H18" s="17" t="s">
        <v>513</v>
      </c>
      <c r="I18" s="17"/>
      <c r="J18" s="29" t="s">
        <v>539</v>
      </c>
      <c r="K18" s="23"/>
      <c r="L18" s="24"/>
    </row>
    <row r="19" s="3" customFormat="1" ht="26" customHeight="1" spans="2:12">
      <c r="B19" s="30"/>
      <c r="C19" s="31"/>
      <c r="D19" s="14" t="s">
        <v>540</v>
      </c>
      <c r="E19" s="14"/>
      <c r="F19" s="14"/>
      <c r="G19" s="9">
        <v>5</v>
      </c>
      <c r="H19" s="17" t="s">
        <v>507</v>
      </c>
      <c r="I19" s="17"/>
      <c r="J19" s="29" t="s">
        <v>508</v>
      </c>
      <c r="K19" s="23"/>
      <c r="L19" s="24"/>
    </row>
    <row r="20" s="3" customFormat="1" ht="26" customHeight="1" spans="2:12">
      <c r="B20" s="30"/>
      <c r="C20" s="31"/>
      <c r="D20" s="14" t="s">
        <v>516</v>
      </c>
      <c r="E20" s="14"/>
      <c r="F20" s="14"/>
      <c r="G20" s="9">
        <v>3</v>
      </c>
      <c r="H20" s="17" t="s">
        <v>517</v>
      </c>
      <c r="I20" s="17"/>
      <c r="J20" s="29" t="s">
        <v>518</v>
      </c>
      <c r="K20" s="23"/>
      <c r="L20" s="24"/>
    </row>
    <row r="21" s="3" customFormat="1" ht="26" customHeight="1" spans="2:12">
      <c r="B21" s="30"/>
      <c r="C21" s="31"/>
      <c r="D21" s="14" t="s">
        <v>519</v>
      </c>
      <c r="E21" s="14"/>
      <c r="F21" s="14"/>
      <c r="G21" s="9">
        <v>2</v>
      </c>
      <c r="H21" s="17" t="s">
        <v>507</v>
      </c>
      <c r="I21" s="17"/>
      <c r="J21" s="29" t="s">
        <v>508</v>
      </c>
      <c r="K21" s="23"/>
      <c r="L21" s="24"/>
    </row>
    <row r="22" s="3" customFormat="1" ht="26" customHeight="1" spans="2:12">
      <c r="B22" s="30"/>
      <c r="C22" s="31"/>
      <c r="D22" s="14" t="s">
        <v>520</v>
      </c>
      <c r="E22" s="14"/>
      <c r="F22" s="14"/>
      <c r="G22" s="9">
        <v>2</v>
      </c>
      <c r="H22" s="17" t="s">
        <v>507</v>
      </c>
      <c r="I22" s="17"/>
      <c r="J22" s="29" t="s">
        <v>508</v>
      </c>
      <c r="K22" s="23"/>
      <c r="L22" s="24"/>
    </row>
    <row r="23" s="3" customFormat="1" ht="26" customHeight="1" spans="2:12">
      <c r="B23" s="30"/>
      <c r="C23" s="31"/>
      <c r="D23" s="14" t="s">
        <v>521</v>
      </c>
      <c r="E23" s="14"/>
      <c r="F23" s="14"/>
      <c r="G23" s="15">
        <v>2</v>
      </c>
      <c r="H23" s="17" t="s">
        <v>507</v>
      </c>
      <c r="I23" s="17"/>
      <c r="J23" s="35" t="s">
        <v>508</v>
      </c>
      <c r="K23" s="25"/>
      <c r="L23" s="26"/>
    </row>
    <row r="24" s="3" customFormat="1" ht="26" customHeight="1" spans="2:12">
      <c r="B24" s="30"/>
      <c r="C24" s="31"/>
      <c r="D24" s="19" t="s">
        <v>541</v>
      </c>
      <c r="E24" s="19"/>
      <c r="F24" s="19"/>
      <c r="G24" s="15">
        <v>2</v>
      </c>
      <c r="H24" s="17" t="s">
        <v>507</v>
      </c>
      <c r="I24" s="17"/>
      <c r="J24" s="35" t="s">
        <v>508</v>
      </c>
      <c r="K24" s="25"/>
      <c r="L24" s="26"/>
    </row>
    <row r="25" s="3" customFormat="1" ht="26" customHeight="1" spans="2:12">
      <c r="B25" s="32"/>
      <c r="C25" s="33"/>
      <c r="D25" s="14" t="s">
        <v>523</v>
      </c>
      <c r="E25" s="14"/>
      <c r="F25" s="14"/>
      <c r="G25" s="15">
        <v>2</v>
      </c>
      <c r="H25" s="17" t="s">
        <v>507</v>
      </c>
      <c r="I25" s="17"/>
      <c r="J25" s="35" t="s">
        <v>508</v>
      </c>
      <c r="K25" s="25"/>
      <c r="L25" s="26"/>
    </row>
  </sheetData>
  <mergeCells count="67">
    <mergeCell ref="B1:L1"/>
    <mergeCell ref="H2:I2"/>
    <mergeCell ref="J2:L2"/>
    <mergeCell ref="B3:C3"/>
    <mergeCell ref="D3:G3"/>
    <mergeCell ref="H3:I3"/>
    <mergeCell ref="J3:L3"/>
    <mergeCell ref="B6:C6"/>
    <mergeCell ref="D6:L6"/>
    <mergeCell ref="B7:C7"/>
    <mergeCell ref="D7:L7"/>
    <mergeCell ref="B8:C8"/>
    <mergeCell ref="D8:L8"/>
    <mergeCell ref="D9:F9"/>
    <mergeCell ref="H9:I9"/>
    <mergeCell ref="J9:L9"/>
    <mergeCell ref="D10:F10"/>
    <mergeCell ref="H10:I10"/>
    <mergeCell ref="J10:L10"/>
    <mergeCell ref="D11:F11"/>
    <mergeCell ref="H11:I11"/>
    <mergeCell ref="J11:L11"/>
    <mergeCell ref="D12:F12"/>
    <mergeCell ref="H12:I12"/>
    <mergeCell ref="J12:L12"/>
    <mergeCell ref="D13:F13"/>
    <mergeCell ref="H13:I13"/>
    <mergeCell ref="J13:L13"/>
    <mergeCell ref="D14:F14"/>
    <mergeCell ref="H14:I14"/>
    <mergeCell ref="J14:L14"/>
    <mergeCell ref="D15:F15"/>
    <mergeCell ref="H15:I15"/>
    <mergeCell ref="J15:L15"/>
    <mergeCell ref="D16:F16"/>
    <mergeCell ref="H16:I16"/>
    <mergeCell ref="J16:L16"/>
    <mergeCell ref="D17:F17"/>
    <mergeCell ref="H17:I17"/>
    <mergeCell ref="J17:L17"/>
    <mergeCell ref="D18:F18"/>
    <mergeCell ref="H18:I18"/>
    <mergeCell ref="J18:L18"/>
    <mergeCell ref="D19:F19"/>
    <mergeCell ref="H19:I19"/>
    <mergeCell ref="J19:L19"/>
    <mergeCell ref="D20:F20"/>
    <mergeCell ref="H20:I20"/>
    <mergeCell ref="J20:L20"/>
    <mergeCell ref="D21:F21"/>
    <mergeCell ref="H21:I21"/>
    <mergeCell ref="J21:L21"/>
    <mergeCell ref="D22:F22"/>
    <mergeCell ref="H22:I22"/>
    <mergeCell ref="J22:L22"/>
    <mergeCell ref="D23:F23"/>
    <mergeCell ref="H23:I23"/>
    <mergeCell ref="J23:L23"/>
    <mergeCell ref="D24:F24"/>
    <mergeCell ref="H24:I24"/>
    <mergeCell ref="J24:L24"/>
    <mergeCell ref="D25:F25"/>
    <mergeCell ref="H25:I25"/>
    <mergeCell ref="J25:L25"/>
    <mergeCell ref="B4:C5"/>
    <mergeCell ref="D4:L5"/>
    <mergeCell ref="B9:C25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2"/>
  <sheetViews>
    <sheetView workbookViewId="0">
      <selection activeCell="A1" sqref="$A1:$XFD1048576"/>
    </sheetView>
  </sheetViews>
  <sheetFormatPr defaultColWidth="9" defaultRowHeight="13.5"/>
  <cols>
    <col min="1" max="1" width="1.425" style="1" customWidth="1"/>
    <col min="2" max="2" width="4.14166666666667" style="1" customWidth="1"/>
    <col min="3" max="3" width="15" style="1" customWidth="1"/>
    <col min="4" max="4" width="9.56666666666667" style="1" customWidth="1"/>
    <col min="5" max="5" width="9.425" style="1" customWidth="1"/>
    <col min="6" max="6" width="10.5666666666667" style="1" customWidth="1"/>
    <col min="7" max="7" width="12.5" style="1" customWidth="1"/>
    <col min="8" max="8" width="13.625" style="1" customWidth="1"/>
    <col min="9" max="9" width="5" style="1" customWidth="1"/>
    <col min="10" max="10" width="10.125" style="1" customWidth="1"/>
    <col min="11" max="16384" width="9" style="1"/>
  </cols>
  <sheetData>
    <row r="1" s="1" customFormat="1" ht="30" customHeight="1" spans="2:10">
      <c r="B1" s="5" t="s">
        <v>483</v>
      </c>
      <c r="C1" s="5"/>
      <c r="D1" s="5"/>
      <c r="E1" s="5"/>
      <c r="F1" s="5"/>
      <c r="G1" s="5"/>
      <c r="H1" s="5"/>
      <c r="I1" s="5"/>
      <c r="J1" s="5"/>
    </row>
    <row r="2" s="2" customFormat="1" ht="24" customHeight="1" spans="2:10">
      <c r="B2" s="6" t="s">
        <v>484</v>
      </c>
      <c r="C2" s="6"/>
      <c r="D2" s="7"/>
      <c r="E2" s="7"/>
      <c r="F2" s="7"/>
      <c r="G2" s="7"/>
      <c r="H2" s="8"/>
      <c r="I2" s="20" t="s">
        <v>313</v>
      </c>
      <c r="J2" s="20"/>
    </row>
    <row r="3" s="3" customFormat="1" ht="33.95" customHeight="1" spans="2:10">
      <c r="B3" s="9" t="s">
        <v>485</v>
      </c>
      <c r="C3" s="9"/>
      <c r="D3" s="9" t="s">
        <v>542</v>
      </c>
      <c r="E3" s="9"/>
      <c r="F3" s="9"/>
      <c r="G3" s="9"/>
      <c r="H3" s="9" t="s">
        <v>487</v>
      </c>
      <c r="I3" s="14" t="s">
        <v>488</v>
      </c>
      <c r="J3" s="14"/>
    </row>
    <row r="4" s="3" customFormat="1" ht="19" customHeight="1" spans="2:10">
      <c r="B4" s="9" t="s">
        <v>489</v>
      </c>
      <c r="C4" s="9"/>
      <c r="D4" s="10">
        <v>10</v>
      </c>
      <c r="E4" s="11"/>
      <c r="F4" s="11"/>
      <c r="G4" s="11"/>
      <c r="H4" s="11"/>
      <c r="I4" s="11"/>
      <c r="J4" s="21"/>
    </row>
    <row r="5" s="3" customFormat="1" ht="22" customHeight="1" spans="2:10">
      <c r="B5" s="9"/>
      <c r="C5" s="9"/>
      <c r="D5" s="12"/>
      <c r="E5" s="13"/>
      <c r="F5" s="13"/>
      <c r="G5" s="13"/>
      <c r="H5" s="13"/>
      <c r="I5" s="13"/>
      <c r="J5" s="22"/>
    </row>
    <row r="6" s="3" customFormat="1" ht="33" customHeight="1" spans="2:10">
      <c r="B6" s="9" t="s">
        <v>492</v>
      </c>
      <c r="C6" s="9"/>
      <c r="D6" s="14" t="s">
        <v>543</v>
      </c>
      <c r="E6" s="14"/>
      <c r="F6" s="14"/>
      <c r="G6" s="14"/>
      <c r="H6" s="14"/>
      <c r="I6" s="14"/>
      <c r="J6" s="14"/>
    </row>
    <row r="7" s="3" customFormat="1" ht="26" customHeight="1" spans="2:10">
      <c r="B7" s="15" t="s">
        <v>494</v>
      </c>
      <c r="C7" s="15"/>
      <c r="D7" s="14" t="s">
        <v>544</v>
      </c>
      <c r="E7" s="14"/>
      <c r="F7" s="14"/>
      <c r="G7" s="14"/>
      <c r="H7" s="14"/>
      <c r="I7" s="14"/>
      <c r="J7" s="14"/>
    </row>
    <row r="8" s="3" customFormat="1" ht="26" customHeight="1" spans="2:10">
      <c r="B8" s="15" t="s">
        <v>496</v>
      </c>
      <c r="C8" s="15"/>
      <c r="D8" s="16" t="s">
        <v>545</v>
      </c>
      <c r="E8" s="16"/>
      <c r="F8" s="16"/>
      <c r="G8" s="16"/>
      <c r="H8" s="16"/>
      <c r="I8" s="16"/>
      <c r="J8" s="16"/>
    </row>
    <row r="9" s="4" customFormat="1" ht="20.1" customHeight="1" spans="2:10">
      <c r="B9" s="15" t="s">
        <v>498</v>
      </c>
      <c r="C9" s="15"/>
      <c r="D9" s="17" t="s">
        <v>499</v>
      </c>
      <c r="E9" s="17"/>
      <c r="F9" s="17"/>
      <c r="G9" s="17" t="s">
        <v>500</v>
      </c>
      <c r="H9" s="17" t="s">
        <v>501</v>
      </c>
      <c r="I9" s="23" t="s">
        <v>502</v>
      </c>
      <c r="J9" s="24"/>
    </row>
    <row r="10" s="4" customFormat="1" ht="18" customHeight="1" spans="2:10">
      <c r="B10" s="15"/>
      <c r="C10" s="15"/>
      <c r="D10" s="18" t="s">
        <v>546</v>
      </c>
      <c r="E10" s="18"/>
      <c r="F10" s="18"/>
      <c r="G10" s="17">
        <v>50</v>
      </c>
      <c r="H10" s="17" t="s">
        <v>504</v>
      </c>
      <c r="I10" s="23" t="s">
        <v>547</v>
      </c>
      <c r="J10" s="24"/>
    </row>
    <row r="11" s="4" customFormat="1" ht="18" customHeight="1" spans="2:10">
      <c r="B11" s="15"/>
      <c r="C11" s="15"/>
      <c r="D11" s="18" t="s">
        <v>548</v>
      </c>
      <c r="E11" s="18"/>
      <c r="F11" s="18"/>
      <c r="G11" s="17">
        <v>20</v>
      </c>
      <c r="H11" s="17" t="s">
        <v>507</v>
      </c>
      <c r="I11" s="23" t="s">
        <v>508</v>
      </c>
      <c r="J11" s="24"/>
    </row>
    <row r="12" s="4" customFormat="1" ht="18" customHeight="1" spans="2:10">
      <c r="B12" s="15"/>
      <c r="C12" s="15"/>
      <c r="D12" s="18" t="s">
        <v>509</v>
      </c>
      <c r="E12" s="18"/>
      <c r="F12" s="18"/>
      <c r="G12" s="17">
        <v>2</v>
      </c>
      <c r="H12" s="17" t="s">
        <v>507</v>
      </c>
      <c r="I12" s="23" t="s">
        <v>508</v>
      </c>
      <c r="J12" s="24"/>
    </row>
    <row r="13" s="3" customFormat="1" ht="18" customHeight="1" spans="2:10">
      <c r="B13" s="15"/>
      <c r="C13" s="15"/>
      <c r="D13" s="18" t="s">
        <v>510</v>
      </c>
      <c r="E13" s="18"/>
      <c r="F13" s="18"/>
      <c r="G13" s="17">
        <v>2</v>
      </c>
      <c r="H13" s="17" t="s">
        <v>507</v>
      </c>
      <c r="I13" s="23" t="s">
        <v>508</v>
      </c>
      <c r="J13" s="24"/>
    </row>
    <row r="14" s="3" customFormat="1" ht="25" customHeight="1" spans="2:10">
      <c r="B14" s="15"/>
      <c r="C14" s="15"/>
      <c r="D14" s="19" t="s">
        <v>511</v>
      </c>
      <c r="E14" s="19"/>
      <c r="F14" s="19"/>
      <c r="G14" s="17">
        <v>2</v>
      </c>
      <c r="H14" s="17" t="s">
        <v>507</v>
      </c>
      <c r="I14" s="23" t="s">
        <v>508</v>
      </c>
      <c r="J14" s="24"/>
    </row>
    <row r="15" s="3" customFormat="1" ht="18" customHeight="1" spans="2:10">
      <c r="B15" s="15"/>
      <c r="C15" s="15"/>
      <c r="D15" s="14" t="s">
        <v>549</v>
      </c>
      <c r="E15" s="14"/>
      <c r="F15" s="14"/>
      <c r="G15" s="9">
        <v>2</v>
      </c>
      <c r="H15" s="17" t="s">
        <v>513</v>
      </c>
      <c r="I15" s="25" t="s">
        <v>536</v>
      </c>
      <c r="J15" s="26"/>
    </row>
    <row r="16" s="3" customFormat="1" ht="18" customHeight="1" spans="2:10">
      <c r="B16" s="15"/>
      <c r="C16" s="15"/>
      <c r="D16" s="14" t="s">
        <v>515</v>
      </c>
      <c r="E16" s="14"/>
      <c r="F16" s="14"/>
      <c r="G16" s="9">
        <v>3</v>
      </c>
      <c r="H16" s="17" t="s">
        <v>507</v>
      </c>
      <c r="I16" s="25" t="s">
        <v>508</v>
      </c>
      <c r="J16" s="26"/>
    </row>
    <row r="17" s="3" customFormat="1" ht="18" customHeight="1" spans="2:10">
      <c r="B17" s="15"/>
      <c r="C17" s="15"/>
      <c r="D17" s="14" t="s">
        <v>516</v>
      </c>
      <c r="E17" s="14"/>
      <c r="F17" s="14"/>
      <c r="G17" s="9">
        <v>3</v>
      </c>
      <c r="H17" s="17" t="s">
        <v>517</v>
      </c>
      <c r="I17" s="25" t="s">
        <v>518</v>
      </c>
      <c r="J17" s="26"/>
    </row>
    <row r="18" s="1" customFormat="1" ht="18" customHeight="1" spans="2:10">
      <c r="B18" s="15"/>
      <c r="C18" s="15"/>
      <c r="D18" s="14" t="s">
        <v>519</v>
      </c>
      <c r="E18" s="14"/>
      <c r="F18" s="14"/>
      <c r="G18" s="9">
        <v>5</v>
      </c>
      <c r="H18" s="17" t="s">
        <v>507</v>
      </c>
      <c r="I18" s="25" t="s">
        <v>508</v>
      </c>
      <c r="J18" s="26"/>
    </row>
    <row r="19" s="1" customFormat="1" ht="18" customHeight="1" spans="2:10">
      <c r="B19" s="15"/>
      <c r="C19" s="15"/>
      <c r="D19" s="14" t="s">
        <v>520</v>
      </c>
      <c r="E19" s="14"/>
      <c r="F19" s="14"/>
      <c r="G19" s="9">
        <v>5</v>
      </c>
      <c r="H19" s="17" t="s">
        <v>507</v>
      </c>
      <c r="I19" s="25" t="s">
        <v>508</v>
      </c>
      <c r="J19" s="26"/>
    </row>
    <row r="20" s="1" customFormat="1" ht="18" customHeight="1" spans="2:10">
      <c r="B20" s="15"/>
      <c r="C20" s="15"/>
      <c r="D20" s="14" t="s">
        <v>521</v>
      </c>
      <c r="E20" s="14"/>
      <c r="F20" s="14"/>
      <c r="G20" s="9">
        <v>2</v>
      </c>
      <c r="H20" s="17" t="s">
        <v>507</v>
      </c>
      <c r="I20" s="25" t="s">
        <v>508</v>
      </c>
      <c r="J20" s="26"/>
    </row>
    <row r="21" s="1" customFormat="1" ht="24" customHeight="1" spans="2:10">
      <c r="B21" s="15"/>
      <c r="C21" s="15"/>
      <c r="D21" s="14" t="s">
        <v>550</v>
      </c>
      <c r="E21" s="14"/>
      <c r="F21" s="14"/>
      <c r="G21" s="9">
        <v>2</v>
      </c>
      <c r="H21" s="17" t="s">
        <v>507</v>
      </c>
      <c r="I21" s="25" t="s">
        <v>508</v>
      </c>
      <c r="J21" s="26"/>
    </row>
    <row r="22" s="1" customFormat="1" ht="18" customHeight="1" spans="2:10">
      <c r="B22" s="15"/>
      <c r="C22" s="15"/>
      <c r="D22" s="14" t="s">
        <v>523</v>
      </c>
      <c r="E22" s="14"/>
      <c r="F22" s="14"/>
      <c r="G22" s="9">
        <v>2</v>
      </c>
      <c r="H22" s="17" t="s">
        <v>507</v>
      </c>
      <c r="I22" s="25" t="s">
        <v>508</v>
      </c>
      <c r="J22" s="26"/>
    </row>
  </sheetData>
  <mergeCells count="42">
    <mergeCell ref="B1:J1"/>
    <mergeCell ref="I2:J2"/>
    <mergeCell ref="B3:C3"/>
    <mergeCell ref="D3:G3"/>
    <mergeCell ref="I3:J3"/>
    <mergeCell ref="B6:C6"/>
    <mergeCell ref="D6:J6"/>
    <mergeCell ref="B7:C7"/>
    <mergeCell ref="D7:J7"/>
    <mergeCell ref="B8:C8"/>
    <mergeCell ref="D8:J8"/>
    <mergeCell ref="D9:F9"/>
    <mergeCell ref="I9:J9"/>
    <mergeCell ref="D10:F10"/>
    <mergeCell ref="I10:J10"/>
    <mergeCell ref="D11:F11"/>
    <mergeCell ref="I11:J11"/>
    <mergeCell ref="D12:F12"/>
    <mergeCell ref="I12:J12"/>
    <mergeCell ref="D13:F13"/>
    <mergeCell ref="I13:J13"/>
    <mergeCell ref="D14:F14"/>
    <mergeCell ref="I14:J14"/>
    <mergeCell ref="D15:F15"/>
    <mergeCell ref="I15:J15"/>
    <mergeCell ref="D16:F16"/>
    <mergeCell ref="I16:J16"/>
    <mergeCell ref="D17:F17"/>
    <mergeCell ref="I17:J17"/>
    <mergeCell ref="D18:F18"/>
    <mergeCell ref="I18:J18"/>
    <mergeCell ref="D19:F19"/>
    <mergeCell ref="I19:J19"/>
    <mergeCell ref="D20:F20"/>
    <mergeCell ref="I20:J20"/>
    <mergeCell ref="D21:F21"/>
    <mergeCell ref="I21:J21"/>
    <mergeCell ref="D22:F22"/>
    <mergeCell ref="I22:J22"/>
    <mergeCell ref="B4:C5"/>
    <mergeCell ref="D4:J5"/>
    <mergeCell ref="B9:C2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10" sqref="E10"/>
    </sheetView>
  </sheetViews>
  <sheetFormatPr defaultColWidth="6.83333333333333" defaultRowHeight="20.15" customHeight="1"/>
  <cols>
    <col min="1" max="1" width="22.8333333333333" style="160" customWidth="1"/>
    <col min="2" max="2" width="19" style="160" customWidth="1"/>
    <col min="3" max="3" width="27.75" style="160" customWidth="1"/>
    <col min="4" max="7" width="19" style="160" customWidth="1"/>
    <col min="8" max="256" width="6.83333333333333" style="161"/>
    <col min="257" max="257" width="22.8333333333333" style="161" customWidth="1"/>
    <col min="258" max="258" width="19" style="161" customWidth="1"/>
    <col min="259" max="259" width="20.5" style="161" customWidth="1"/>
    <col min="260" max="263" width="19" style="161" customWidth="1"/>
    <col min="264" max="512" width="6.83333333333333" style="161"/>
    <col min="513" max="513" width="22.8333333333333" style="161" customWidth="1"/>
    <col min="514" max="514" width="19" style="161" customWidth="1"/>
    <col min="515" max="515" width="20.5" style="161" customWidth="1"/>
    <col min="516" max="519" width="19" style="161" customWidth="1"/>
    <col min="520" max="768" width="6.83333333333333" style="161"/>
    <col min="769" max="769" width="22.8333333333333" style="161" customWidth="1"/>
    <col min="770" max="770" width="19" style="161" customWidth="1"/>
    <col min="771" max="771" width="20.5" style="161" customWidth="1"/>
    <col min="772" max="775" width="19" style="161" customWidth="1"/>
    <col min="776" max="1024" width="6.83333333333333" style="161"/>
    <col min="1025" max="1025" width="22.8333333333333" style="161" customWidth="1"/>
    <col min="1026" max="1026" width="19" style="161" customWidth="1"/>
    <col min="1027" max="1027" width="20.5" style="161" customWidth="1"/>
    <col min="1028" max="1031" width="19" style="161" customWidth="1"/>
    <col min="1032" max="1280" width="6.83333333333333" style="161"/>
    <col min="1281" max="1281" width="22.8333333333333" style="161" customWidth="1"/>
    <col min="1282" max="1282" width="19" style="161" customWidth="1"/>
    <col min="1283" max="1283" width="20.5" style="161" customWidth="1"/>
    <col min="1284" max="1287" width="19" style="161" customWidth="1"/>
    <col min="1288" max="1536" width="6.83333333333333" style="161"/>
    <col min="1537" max="1537" width="22.8333333333333" style="161" customWidth="1"/>
    <col min="1538" max="1538" width="19" style="161" customWidth="1"/>
    <col min="1539" max="1539" width="20.5" style="161" customWidth="1"/>
    <col min="1540" max="1543" width="19" style="161" customWidth="1"/>
    <col min="1544" max="1792" width="6.83333333333333" style="161"/>
    <col min="1793" max="1793" width="22.8333333333333" style="161" customWidth="1"/>
    <col min="1794" max="1794" width="19" style="161" customWidth="1"/>
    <col min="1795" max="1795" width="20.5" style="161" customWidth="1"/>
    <col min="1796" max="1799" width="19" style="161" customWidth="1"/>
    <col min="1800" max="2048" width="6.83333333333333" style="161"/>
    <col min="2049" max="2049" width="22.8333333333333" style="161" customWidth="1"/>
    <col min="2050" max="2050" width="19" style="161" customWidth="1"/>
    <col min="2051" max="2051" width="20.5" style="161" customWidth="1"/>
    <col min="2052" max="2055" width="19" style="161" customWidth="1"/>
    <col min="2056" max="2304" width="6.83333333333333" style="161"/>
    <col min="2305" max="2305" width="22.8333333333333" style="161" customWidth="1"/>
    <col min="2306" max="2306" width="19" style="161" customWidth="1"/>
    <col min="2307" max="2307" width="20.5" style="161" customWidth="1"/>
    <col min="2308" max="2311" width="19" style="161" customWidth="1"/>
    <col min="2312" max="2560" width="6.83333333333333" style="161"/>
    <col min="2561" max="2561" width="22.8333333333333" style="161" customWidth="1"/>
    <col min="2562" max="2562" width="19" style="161" customWidth="1"/>
    <col min="2563" max="2563" width="20.5" style="161" customWidth="1"/>
    <col min="2564" max="2567" width="19" style="161" customWidth="1"/>
    <col min="2568" max="2816" width="6.83333333333333" style="161"/>
    <col min="2817" max="2817" width="22.8333333333333" style="161" customWidth="1"/>
    <col min="2818" max="2818" width="19" style="161" customWidth="1"/>
    <col min="2819" max="2819" width="20.5" style="161" customWidth="1"/>
    <col min="2820" max="2823" width="19" style="161" customWidth="1"/>
    <col min="2824" max="3072" width="6.83333333333333" style="161"/>
    <col min="3073" max="3073" width="22.8333333333333" style="161" customWidth="1"/>
    <col min="3074" max="3074" width="19" style="161" customWidth="1"/>
    <col min="3075" max="3075" width="20.5" style="161" customWidth="1"/>
    <col min="3076" max="3079" width="19" style="161" customWidth="1"/>
    <col min="3080" max="3328" width="6.83333333333333" style="161"/>
    <col min="3329" max="3329" width="22.8333333333333" style="161" customWidth="1"/>
    <col min="3330" max="3330" width="19" style="161" customWidth="1"/>
    <col min="3331" max="3331" width="20.5" style="161" customWidth="1"/>
    <col min="3332" max="3335" width="19" style="161" customWidth="1"/>
    <col min="3336" max="3584" width="6.83333333333333" style="161"/>
    <col min="3585" max="3585" width="22.8333333333333" style="161" customWidth="1"/>
    <col min="3586" max="3586" width="19" style="161" customWidth="1"/>
    <col min="3587" max="3587" width="20.5" style="161" customWidth="1"/>
    <col min="3588" max="3591" width="19" style="161" customWidth="1"/>
    <col min="3592" max="3840" width="6.83333333333333" style="161"/>
    <col min="3841" max="3841" width="22.8333333333333" style="161" customWidth="1"/>
    <col min="3842" max="3842" width="19" style="161" customWidth="1"/>
    <col min="3843" max="3843" width="20.5" style="161" customWidth="1"/>
    <col min="3844" max="3847" width="19" style="161" customWidth="1"/>
    <col min="3848" max="4096" width="6.83333333333333" style="161"/>
    <col min="4097" max="4097" width="22.8333333333333" style="161" customWidth="1"/>
    <col min="4098" max="4098" width="19" style="161" customWidth="1"/>
    <col min="4099" max="4099" width="20.5" style="161" customWidth="1"/>
    <col min="4100" max="4103" width="19" style="161" customWidth="1"/>
    <col min="4104" max="4352" width="6.83333333333333" style="161"/>
    <col min="4353" max="4353" width="22.8333333333333" style="161" customWidth="1"/>
    <col min="4354" max="4354" width="19" style="161" customWidth="1"/>
    <col min="4355" max="4355" width="20.5" style="161" customWidth="1"/>
    <col min="4356" max="4359" width="19" style="161" customWidth="1"/>
    <col min="4360" max="4608" width="6.83333333333333" style="161"/>
    <col min="4609" max="4609" width="22.8333333333333" style="161" customWidth="1"/>
    <col min="4610" max="4610" width="19" style="161" customWidth="1"/>
    <col min="4611" max="4611" width="20.5" style="161" customWidth="1"/>
    <col min="4612" max="4615" width="19" style="161" customWidth="1"/>
    <col min="4616" max="4864" width="6.83333333333333" style="161"/>
    <col min="4865" max="4865" width="22.8333333333333" style="161" customWidth="1"/>
    <col min="4866" max="4866" width="19" style="161" customWidth="1"/>
    <col min="4867" max="4867" width="20.5" style="161" customWidth="1"/>
    <col min="4868" max="4871" width="19" style="161" customWidth="1"/>
    <col min="4872" max="5120" width="6.83333333333333" style="161"/>
    <col min="5121" max="5121" width="22.8333333333333" style="161" customWidth="1"/>
    <col min="5122" max="5122" width="19" style="161" customWidth="1"/>
    <col min="5123" max="5123" width="20.5" style="161" customWidth="1"/>
    <col min="5124" max="5127" width="19" style="161" customWidth="1"/>
    <col min="5128" max="5376" width="6.83333333333333" style="161"/>
    <col min="5377" max="5377" width="22.8333333333333" style="161" customWidth="1"/>
    <col min="5378" max="5378" width="19" style="161" customWidth="1"/>
    <col min="5379" max="5379" width="20.5" style="161" customWidth="1"/>
    <col min="5380" max="5383" width="19" style="161" customWidth="1"/>
    <col min="5384" max="5632" width="6.83333333333333" style="161"/>
    <col min="5633" max="5633" width="22.8333333333333" style="161" customWidth="1"/>
    <col min="5634" max="5634" width="19" style="161" customWidth="1"/>
    <col min="5635" max="5635" width="20.5" style="161" customWidth="1"/>
    <col min="5636" max="5639" width="19" style="161" customWidth="1"/>
    <col min="5640" max="5888" width="6.83333333333333" style="161"/>
    <col min="5889" max="5889" width="22.8333333333333" style="161" customWidth="1"/>
    <col min="5890" max="5890" width="19" style="161" customWidth="1"/>
    <col min="5891" max="5891" width="20.5" style="161" customWidth="1"/>
    <col min="5892" max="5895" width="19" style="161" customWidth="1"/>
    <col min="5896" max="6144" width="6.83333333333333" style="161"/>
    <col min="6145" max="6145" width="22.8333333333333" style="161" customWidth="1"/>
    <col min="6146" max="6146" width="19" style="161" customWidth="1"/>
    <col min="6147" max="6147" width="20.5" style="161" customWidth="1"/>
    <col min="6148" max="6151" width="19" style="161" customWidth="1"/>
    <col min="6152" max="6400" width="6.83333333333333" style="161"/>
    <col min="6401" max="6401" width="22.8333333333333" style="161" customWidth="1"/>
    <col min="6402" max="6402" width="19" style="161" customWidth="1"/>
    <col min="6403" max="6403" width="20.5" style="161" customWidth="1"/>
    <col min="6404" max="6407" width="19" style="161" customWidth="1"/>
    <col min="6408" max="6656" width="6.83333333333333" style="161"/>
    <col min="6657" max="6657" width="22.8333333333333" style="161" customWidth="1"/>
    <col min="6658" max="6658" width="19" style="161" customWidth="1"/>
    <col min="6659" max="6659" width="20.5" style="161" customWidth="1"/>
    <col min="6660" max="6663" width="19" style="161" customWidth="1"/>
    <col min="6664" max="6912" width="6.83333333333333" style="161"/>
    <col min="6913" max="6913" width="22.8333333333333" style="161" customWidth="1"/>
    <col min="6914" max="6914" width="19" style="161" customWidth="1"/>
    <col min="6915" max="6915" width="20.5" style="161" customWidth="1"/>
    <col min="6916" max="6919" width="19" style="161" customWidth="1"/>
    <col min="6920" max="7168" width="6.83333333333333" style="161"/>
    <col min="7169" max="7169" width="22.8333333333333" style="161" customWidth="1"/>
    <col min="7170" max="7170" width="19" style="161" customWidth="1"/>
    <col min="7171" max="7171" width="20.5" style="161" customWidth="1"/>
    <col min="7172" max="7175" width="19" style="161" customWidth="1"/>
    <col min="7176" max="7424" width="6.83333333333333" style="161"/>
    <col min="7425" max="7425" width="22.8333333333333" style="161" customWidth="1"/>
    <col min="7426" max="7426" width="19" style="161" customWidth="1"/>
    <col min="7427" max="7427" width="20.5" style="161" customWidth="1"/>
    <col min="7428" max="7431" width="19" style="161" customWidth="1"/>
    <col min="7432" max="7680" width="6.83333333333333" style="161"/>
    <col min="7681" max="7681" width="22.8333333333333" style="161" customWidth="1"/>
    <col min="7682" max="7682" width="19" style="161" customWidth="1"/>
    <col min="7683" max="7683" width="20.5" style="161" customWidth="1"/>
    <col min="7684" max="7687" width="19" style="161" customWidth="1"/>
    <col min="7688" max="7936" width="6.83333333333333" style="161"/>
    <col min="7937" max="7937" width="22.8333333333333" style="161" customWidth="1"/>
    <col min="7938" max="7938" width="19" style="161" customWidth="1"/>
    <col min="7939" max="7939" width="20.5" style="161" customWidth="1"/>
    <col min="7940" max="7943" width="19" style="161" customWidth="1"/>
    <col min="7944" max="8192" width="6.83333333333333" style="161"/>
    <col min="8193" max="8193" width="22.8333333333333" style="161" customWidth="1"/>
    <col min="8194" max="8194" width="19" style="161" customWidth="1"/>
    <col min="8195" max="8195" width="20.5" style="161" customWidth="1"/>
    <col min="8196" max="8199" width="19" style="161" customWidth="1"/>
    <col min="8200" max="8448" width="6.83333333333333" style="161"/>
    <col min="8449" max="8449" width="22.8333333333333" style="161" customWidth="1"/>
    <col min="8450" max="8450" width="19" style="161" customWidth="1"/>
    <col min="8451" max="8451" width="20.5" style="161" customWidth="1"/>
    <col min="8452" max="8455" width="19" style="161" customWidth="1"/>
    <col min="8456" max="8704" width="6.83333333333333" style="161"/>
    <col min="8705" max="8705" width="22.8333333333333" style="161" customWidth="1"/>
    <col min="8706" max="8706" width="19" style="161" customWidth="1"/>
    <col min="8707" max="8707" width="20.5" style="161" customWidth="1"/>
    <col min="8708" max="8711" width="19" style="161" customWidth="1"/>
    <col min="8712" max="8960" width="6.83333333333333" style="161"/>
    <col min="8961" max="8961" width="22.8333333333333" style="161" customWidth="1"/>
    <col min="8962" max="8962" width="19" style="161" customWidth="1"/>
    <col min="8963" max="8963" width="20.5" style="161" customWidth="1"/>
    <col min="8964" max="8967" width="19" style="161" customWidth="1"/>
    <col min="8968" max="9216" width="6.83333333333333" style="161"/>
    <col min="9217" max="9217" width="22.8333333333333" style="161" customWidth="1"/>
    <col min="9218" max="9218" width="19" style="161" customWidth="1"/>
    <col min="9219" max="9219" width="20.5" style="161" customWidth="1"/>
    <col min="9220" max="9223" width="19" style="161" customWidth="1"/>
    <col min="9224" max="9472" width="6.83333333333333" style="161"/>
    <col min="9473" max="9473" width="22.8333333333333" style="161" customWidth="1"/>
    <col min="9474" max="9474" width="19" style="161" customWidth="1"/>
    <col min="9475" max="9475" width="20.5" style="161" customWidth="1"/>
    <col min="9476" max="9479" width="19" style="161" customWidth="1"/>
    <col min="9480" max="9728" width="6.83333333333333" style="161"/>
    <col min="9729" max="9729" width="22.8333333333333" style="161" customWidth="1"/>
    <col min="9730" max="9730" width="19" style="161" customWidth="1"/>
    <col min="9731" max="9731" width="20.5" style="161" customWidth="1"/>
    <col min="9732" max="9735" width="19" style="161" customWidth="1"/>
    <col min="9736" max="9984" width="6.83333333333333" style="161"/>
    <col min="9985" max="9985" width="22.8333333333333" style="161" customWidth="1"/>
    <col min="9986" max="9986" width="19" style="161" customWidth="1"/>
    <col min="9987" max="9987" width="20.5" style="161" customWidth="1"/>
    <col min="9988" max="9991" width="19" style="161" customWidth="1"/>
    <col min="9992" max="10240" width="6.83333333333333" style="161"/>
    <col min="10241" max="10241" width="22.8333333333333" style="161" customWidth="1"/>
    <col min="10242" max="10242" width="19" style="161" customWidth="1"/>
    <col min="10243" max="10243" width="20.5" style="161" customWidth="1"/>
    <col min="10244" max="10247" width="19" style="161" customWidth="1"/>
    <col min="10248" max="10496" width="6.83333333333333" style="161"/>
    <col min="10497" max="10497" width="22.8333333333333" style="161" customWidth="1"/>
    <col min="10498" max="10498" width="19" style="161" customWidth="1"/>
    <col min="10499" max="10499" width="20.5" style="161" customWidth="1"/>
    <col min="10500" max="10503" width="19" style="161" customWidth="1"/>
    <col min="10504" max="10752" width="6.83333333333333" style="161"/>
    <col min="10753" max="10753" width="22.8333333333333" style="161" customWidth="1"/>
    <col min="10754" max="10754" width="19" style="161" customWidth="1"/>
    <col min="10755" max="10755" width="20.5" style="161" customWidth="1"/>
    <col min="10756" max="10759" width="19" style="161" customWidth="1"/>
    <col min="10760" max="11008" width="6.83333333333333" style="161"/>
    <col min="11009" max="11009" width="22.8333333333333" style="161" customWidth="1"/>
    <col min="11010" max="11010" width="19" style="161" customWidth="1"/>
    <col min="11011" max="11011" width="20.5" style="161" customWidth="1"/>
    <col min="11012" max="11015" width="19" style="161" customWidth="1"/>
    <col min="11016" max="11264" width="6.83333333333333" style="161"/>
    <col min="11265" max="11265" width="22.8333333333333" style="161" customWidth="1"/>
    <col min="11266" max="11266" width="19" style="161" customWidth="1"/>
    <col min="11267" max="11267" width="20.5" style="161" customWidth="1"/>
    <col min="11268" max="11271" width="19" style="161" customWidth="1"/>
    <col min="11272" max="11520" width="6.83333333333333" style="161"/>
    <col min="11521" max="11521" width="22.8333333333333" style="161" customWidth="1"/>
    <col min="11522" max="11522" width="19" style="161" customWidth="1"/>
    <col min="11523" max="11523" width="20.5" style="161" customWidth="1"/>
    <col min="11524" max="11527" width="19" style="161" customWidth="1"/>
    <col min="11528" max="11776" width="6.83333333333333" style="161"/>
    <col min="11777" max="11777" width="22.8333333333333" style="161" customWidth="1"/>
    <col min="11778" max="11778" width="19" style="161" customWidth="1"/>
    <col min="11779" max="11779" width="20.5" style="161" customWidth="1"/>
    <col min="11780" max="11783" width="19" style="161" customWidth="1"/>
    <col min="11784" max="12032" width="6.83333333333333" style="161"/>
    <col min="12033" max="12033" width="22.8333333333333" style="161" customWidth="1"/>
    <col min="12034" max="12034" width="19" style="161" customWidth="1"/>
    <col min="12035" max="12035" width="20.5" style="161" customWidth="1"/>
    <col min="12036" max="12039" width="19" style="161" customWidth="1"/>
    <col min="12040" max="12288" width="6.83333333333333" style="161"/>
    <col min="12289" max="12289" width="22.8333333333333" style="161" customWidth="1"/>
    <col min="12290" max="12290" width="19" style="161" customWidth="1"/>
    <col min="12291" max="12291" width="20.5" style="161" customWidth="1"/>
    <col min="12292" max="12295" width="19" style="161" customWidth="1"/>
    <col min="12296" max="12544" width="6.83333333333333" style="161"/>
    <col min="12545" max="12545" width="22.8333333333333" style="161" customWidth="1"/>
    <col min="12546" max="12546" width="19" style="161" customWidth="1"/>
    <col min="12547" max="12547" width="20.5" style="161" customWidth="1"/>
    <col min="12548" max="12551" width="19" style="161" customWidth="1"/>
    <col min="12552" max="12800" width="6.83333333333333" style="161"/>
    <col min="12801" max="12801" width="22.8333333333333" style="161" customWidth="1"/>
    <col min="12802" max="12802" width="19" style="161" customWidth="1"/>
    <col min="12803" max="12803" width="20.5" style="161" customWidth="1"/>
    <col min="12804" max="12807" width="19" style="161" customWidth="1"/>
    <col min="12808" max="13056" width="6.83333333333333" style="161"/>
    <col min="13057" max="13057" width="22.8333333333333" style="161" customWidth="1"/>
    <col min="13058" max="13058" width="19" style="161" customWidth="1"/>
    <col min="13059" max="13059" width="20.5" style="161" customWidth="1"/>
    <col min="13060" max="13063" width="19" style="161" customWidth="1"/>
    <col min="13064" max="13312" width="6.83333333333333" style="161"/>
    <col min="13313" max="13313" width="22.8333333333333" style="161" customWidth="1"/>
    <col min="13314" max="13314" width="19" style="161" customWidth="1"/>
    <col min="13315" max="13315" width="20.5" style="161" customWidth="1"/>
    <col min="13316" max="13319" width="19" style="161" customWidth="1"/>
    <col min="13320" max="13568" width="6.83333333333333" style="161"/>
    <col min="13569" max="13569" width="22.8333333333333" style="161" customWidth="1"/>
    <col min="13570" max="13570" width="19" style="161" customWidth="1"/>
    <col min="13571" max="13571" width="20.5" style="161" customWidth="1"/>
    <col min="13572" max="13575" width="19" style="161" customWidth="1"/>
    <col min="13576" max="13824" width="6.83333333333333" style="161"/>
    <col min="13825" max="13825" width="22.8333333333333" style="161" customWidth="1"/>
    <col min="13826" max="13826" width="19" style="161" customWidth="1"/>
    <col min="13827" max="13827" width="20.5" style="161" customWidth="1"/>
    <col min="13828" max="13831" width="19" style="161" customWidth="1"/>
    <col min="13832" max="14080" width="6.83333333333333" style="161"/>
    <col min="14081" max="14081" width="22.8333333333333" style="161" customWidth="1"/>
    <col min="14082" max="14082" width="19" style="161" customWidth="1"/>
    <col min="14083" max="14083" width="20.5" style="161" customWidth="1"/>
    <col min="14084" max="14087" width="19" style="161" customWidth="1"/>
    <col min="14088" max="14336" width="6.83333333333333" style="161"/>
    <col min="14337" max="14337" width="22.8333333333333" style="161" customWidth="1"/>
    <col min="14338" max="14338" width="19" style="161" customWidth="1"/>
    <col min="14339" max="14339" width="20.5" style="161" customWidth="1"/>
    <col min="14340" max="14343" width="19" style="161" customWidth="1"/>
    <col min="14344" max="14592" width="6.83333333333333" style="161"/>
    <col min="14593" max="14593" width="22.8333333333333" style="161" customWidth="1"/>
    <col min="14594" max="14594" width="19" style="161" customWidth="1"/>
    <col min="14595" max="14595" width="20.5" style="161" customWidth="1"/>
    <col min="14596" max="14599" width="19" style="161" customWidth="1"/>
    <col min="14600" max="14848" width="6.83333333333333" style="161"/>
    <col min="14849" max="14849" width="22.8333333333333" style="161" customWidth="1"/>
    <col min="14850" max="14850" width="19" style="161" customWidth="1"/>
    <col min="14851" max="14851" width="20.5" style="161" customWidth="1"/>
    <col min="14852" max="14855" width="19" style="161" customWidth="1"/>
    <col min="14856" max="15104" width="6.83333333333333" style="161"/>
    <col min="15105" max="15105" width="22.8333333333333" style="161" customWidth="1"/>
    <col min="15106" max="15106" width="19" style="161" customWidth="1"/>
    <col min="15107" max="15107" width="20.5" style="161" customWidth="1"/>
    <col min="15108" max="15111" width="19" style="161" customWidth="1"/>
    <col min="15112" max="15360" width="6.83333333333333" style="161"/>
    <col min="15361" max="15361" width="22.8333333333333" style="161" customWidth="1"/>
    <col min="15362" max="15362" width="19" style="161" customWidth="1"/>
    <col min="15363" max="15363" width="20.5" style="161" customWidth="1"/>
    <col min="15364" max="15367" width="19" style="161" customWidth="1"/>
    <col min="15368" max="15616" width="6.83333333333333" style="161"/>
    <col min="15617" max="15617" width="22.8333333333333" style="161" customWidth="1"/>
    <col min="15618" max="15618" width="19" style="161" customWidth="1"/>
    <col min="15619" max="15619" width="20.5" style="161" customWidth="1"/>
    <col min="15620" max="15623" width="19" style="161" customWidth="1"/>
    <col min="15624" max="15872" width="6.83333333333333" style="161"/>
    <col min="15873" max="15873" width="22.8333333333333" style="161" customWidth="1"/>
    <col min="15874" max="15874" width="19" style="161" customWidth="1"/>
    <col min="15875" max="15875" width="20.5" style="161" customWidth="1"/>
    <col min="15876" max="15879" width="19" style="161" customWidth="1"/>
    <col min="15880" max="16128" width="6.83333333333333" style="161"/>
    <col min="16129" max="16129" width="22.8333333333333" style="161" customWidth="1"/>
    <col min="16130" max="16130" width="19" style="161" customWidth="1"/>
    <col min="16131" max="16131" width="20.5" style="161" customWidth="1"/>
    <col min="16132" max="16135" width="19" style="161" customWidth="1"/>
    <col min="16136" max="16384" width="6.83333333333333" style="161"/>
  </cols>
  <sheetData>
    <row r="1" s="159" customFormat="1" customHeight="1" spans="1:7">
      <c r="A1" s="38" t="s">
        <v>311</v>
      </c>
      <c r="B1" s="162"/>
      <c r="C1" s="162"/>
      <c r="D1" s="162"/>
      <c r="E1" s="162"/>
      <c r="F1" s="162"/>
      <c r="G1" s="162"/>
    </row>
    <row r="2" s="159" customFormat="1" ht="27.75" customHeight="1" spans="1:7">
      <c r="A2" s="163" t="s">
        <v>312</v>
      </c>
      <c r="B2" s="164"/>
      <c r="C2" s="164"/>
      <c r="D2" s="164"/>
      <c r="E2" s="164"/>
      <c r="F2" s="164"/>
      <c r="G2" s="164"/>
    </row>
    <row r="3" s="159" customFormat="1" customHeight="1" spans="1:7">
      <c r="A3" s="165"/>
      <c r="B3" s="162"/>
      <c r="C3" s="162"/>
      <c r="D3" s="162"/>
      <c r="E3" s="162"/>
      <c r="F3" s="162"/>
      <c r="G3" s="162"/>
    </row>
    <row r="4" s="159" customFormat="1" customHeight="1" spans="1:7">
      <c r="A4" s="166"/>
      <c r="B4" s="167"/>
      <c r="C4" s="167"/>
      <c r="D4" s="167"/>
      <c r="E4" s="167"/>
      <c r="F4" s="167"/>
      <c r="G4" s="168" t="s">
        <v>313</v>
      </c>
    </row>
    <row r="5" s="159" customFormat="1" customHeight="1" spans="1:7">
      <c r="A5" s="169" t="s">
        <v>314</v>
      </c>
      <c r="B5" s="169"/>
      <c r="C5" s="169" t="s">
        <v>315</v>
      </c>
      <c r="D5" s="169"/>
      <c r="E5" s="169"/>
      <c r="F5" s="169"/>
      <c r="G5" s="169"/>
    </row>
    <row r="6" s="159" customFormat="1" ht="45" customHeight="1" spans="1:7">
      <c r="A6" s="170" t="s">
        <v>316</v>
      </c>
      <c r="B6" s="170" t="s">
        <v>317</v>
      </c>
      <c r="C6" s="170" t="s">
        <v>316</v>
      </c>
      <c r="D6" s="170" t="s">
        <v>318</v>
      </c>
      <c r="E6" s="170" t="s">
        <v>319</v>
      </c>
      <c r="F6" s="170" t="s">
        <v>320</v>
      </c>
      <c r="G6" s="170" t="s">
        <v>321</v>
      </c>
    </row>
    <row r="7" s="159" customFormat="1" customHeight="1" spans="1:7">
      <c r="A7" s="171" t="s">
        <v>322</v>
      </c>
      <c r="B7" s="172">
        <v>1273.67</v>
      </c>
      <c r="C7" s="173" t="s">
        <v>323</v>
      </c>
      <c r="D7" s="174">
        <v>1302.11</v>
      </c>
      <c r="E7" s="174">
        <v>1302.11</v>
      </c>
      <c r="F7" s="174"/>
      <c r="G7" s="174"/>
    </row>
    <row r="8" s="159" customFormat="1" customHeight="1" spans="1:7">
      <c r="A8" s="175" t="s">
        <v>324</v>
      </c>
      <c r="B8" s="172">
        <v>1273.67</v>
      </c>
      <c r="C8" s="104" t="s">
        <v>325</v>
      </c>
      <c r="D8" s="105">
        <v>1214.47</v>
      </c>
      <c r="E8" s="105">
        <v>1214.47</v>
      </c>
      <c r="F8" s="105"/>
      <c r="G8" s="105"/>
    </row>
    <row r="9" s="159" customFormat="1" customHeight="1" spans="1:7">
      <c r="A9" s="175" t="s">
        <v>326</v>
      </c>
      <c r="B9" s="176"/>
      <c r="C9" s="107" t="s">
        <v>327</v>
      </c>
      <c r="D9" s="105"/>
      <c r="E9" s="105"/>
      <c r="F9" s="105"/>
      <c r="G9" s="105"/>
    </row>
    <row r="10" s="159" customFormat="1" customHeight="1" spans="1:7">
      <c r="A10" s="177" t="s">
        <v>328</v>
      </c>
      <c r="B10" s="178"/>
      <c r="C10" s="107" t="s">
        <v>329</v>
      </c>
      <c r="D10" s="105"/>
      <c r="E10" s="105"/>
      <c r="F10" s="105"/>
      <c r="G10" s="105"/>
    </row>
    <row r="11" s="159" customFormat="1" customHeight="1" spans="1:7">
      <c r="A11" s="179" t="s">
        <v>330</v>
      </c>
      <c r="B11" s="172">
        <v>28.44</v>
      </c>
      <c r="C11" s="107" t="s">
        <v>331</v>
      </c>
      <c r="D11" s="105"/>
      <c r="E11" s="105"/>
      <c r="F11" s="105"/>
      <c r="G11" s="105"/>
    </row>
    <row r="12" s="159" customFormat="1" customHeight="1" spans="1:7">
      <c r="A12" s="177" t="s">
        <v>324</v>
      </c>
      <c r="B12" s="172">
        <v>28.44</v>
      </c>
      <c r="C12" s="107" t="s">
        <v>332</v>
      </c>
      <c r="D12" s="105"/>
      <c r="E12" s="105"/>
      <c r="F12" s="105"/>
      <c r="G12" s="105"/>
    </row>
    <row r="13" s="159" customFormat="1" customHeight="1" spans="1:7">
      <c r="A13" s="177" t="s">
        <v>326</v>
      </c>
      <c r="B13" s="176"/>
      <c r="C13" s="111" t="s">
        <v>333</v>
      </c>
      <c r="D13" s="105">
        <v>49</v>
      </c>
      <c r="E13" s="105">
        <v>49</v>
      </c>
      <c r="F13" s="105"/>
      <c r="G13" s="105"/>
    </row>
    <row r="14" s="159" customFormat="1" ht="18" customHeight="1" spans="1:13">
      <c r="A14" s="175" t="s">
        <v>328</v>
      </c>
      <c r="B14" s="178"/>
      <c r="C14" s="111" t="s">
        <v>334</v>
      </c>
      <c r="D14" s="105">
        <v>20.17</v>
      </c>
      <c r="E14" s="105">
        <v>20.17</v>
      </c>
      <c r="F14" s="105"/>
      <c r="G14" s="105"/>
      <c r="M14" s="187"/>
    </row>
    <row r="15" s="159" customFormat="1" customHeight="1" spans="1:7">
      <c r="A15" s="179"/>
      <c r="B15" s="180"/>
      <c r="C15" s="111" t="s">
        <v>335</v>
      </c>
      <c r="D15" s="112"/>
      <c r="E15" s="112"/>
      <c r="F15" s="112"/>
      <c r="G15" s="112"/>
    </row>
    <row r="16" s="159" customFormat="1" customHeight="1" spans="1:7">
      <c r="A16" s="179"/>
      <c r="B16" s="180"/>
      <c r="C16" s="111" t="s">
        <v>336</v>
      </c>
      <c r="D16" s="112"/>
      <c r="E16" s="112"/>
      <c r="F16" s="112"/>
      <c r="G16" s="112"/>
    </row>
    <row r="17" s="159" customFormat="1" customHeight="1" spans="1:7">
      <c r="A17" s="179"/>
      <c r="B17" s="180"/>
      <c r="C17" s="111" t="s">
        <v>337</v>
      </c>
      <c r="D17" s="112"/>
      <c r="E17" s="112"/>
      <c r="F17" s="112"/>
      <c r="G17" s="112"/>
    </row>
    <row r="18" s="159" customFormat="1" customHeight="1" spans="1:7">
      <c r="A18" s="179"/>
      <c r="B18" s="180"/>
      <c r="C18" s="111" t="s">
        <v>338</v>
      </c>
      <c r="D18" s="112">
        <v>18.47</v>
      </c>
      <c r="E18" s="112">
        <v>18.47</v>
      </c>
      <c r="F18" s="112"/>
      <c r="G18" s="112"/>
    </row>
    <row r="19" s="159" customFormat="1" customHeight="1" spans="1:7">
      <c r="A19" s="179"/>
      <c r="B19" s="180"/>
      <c r="C19" s="111" t="s">
        <v>339</v>
      </c>
      <c r="D19" s="112"/>
      <c r="E19" s="112"/>
      <c r="F19" s="112"/>
      <c r="G19" s="112"/>
    </row>
    <row r="20" s="159" customFormat="1" customHeight="1" spans="1:7">
      <c r="A20" s="179"/>
      <c r="B20" s="180"/>
      <c r="C20" s="181"/>
      <c r="D20" s="112"/>
      <c r="E20" s="112"/>
      <c r="F20" s="112"/>
      <c r="G20" s="112"/>
    </row>
    <row r="21" s="159" customFormat="1" customHeight="1" spans="1:7">
      <c r="A21" s="179"/>
      <c r="B21" s="180"/>
      <c r="C21" s="181"/>
      <c r="D21" s="112"/>
      <c r="E21" s="112"/>
      <c r="F21" s="112"/>
      <c r="G21" s="112"/>
    </row>
    <row r="22" s="159" customFormat="1" customHeight="1" spans="1:7">
      <c r="A22" s="179"/>
      <c r="B22" s="180"/>
      <c r="C22" s="180" t="s">
        <v>340</v>
      </c>
      <c r="D22" s="182">
        <v>0</v>
      </c>
      <c r="E22" s="183">
        <v>0</v>
      </c>
      <c r="F22" s="183">
        <f>B9+B13-F7</f>
        <v>0</v>
      </c>
      <c r="G22" s="183">
        <f>B10+B14-G7</f>
        <v>0</v>
      </c>
    </row>
    <row r="23" s="159" customFormat="1" customHeight="1" spans="1:7">
      <c r="A23" s="179"/>
      <c r="B23" s="180"/>
      <c r="C23" s="180"/>
      <c r="D23" s="183"/>
      <c r="E23" s="183"/>
      <c r="F23" s="183"/>
      <c r="G23" s="184"/>
    </row>
    <row r="24" s="159" customFormat="1" customHeight="1" spans="1:7">
      <c r="A24" s="179" t="s">
        <v>341</v>
      </c>
      <c r="B24" s="185">
        <f>B7+B11</f>
        <v>1302.11</v>
      </c>
      <c r="C24" s="185" t="s">
        <v>342</v>
      </c>
      <c r="D24" s="183">
        <f>SUM(D7+D22)</f>
        <v>1302.11</v>
      </c>
      <c r="E24" s="183">
        <f>SUM(E7+E22)</f>
        <v>1302.11</v>
      </c>
      <c r="F24" s="183">
        <f>SUM(F7+F22)</f>
        <v>0</v>
      </c>
      <c r="G24" s="183">
        <f>SUM(G7+G22)</f>
        <v>0</v>
      </c>
    </row>
    <row r="25" customHeight="1" spans="1:6">
      <c r="A25" s="186"/>
      <c r="B25" s="186"/>
      <c r="C25" s="186"/>
      <c r="D25" s="186"/>
      <c r="E25" s="186"/>
      <c r="F25" s="18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B13" sqref="B13"/>
    </sheetView>
  </sheetViews>
  <sheetFormatPr defaultColWidth="6.83333333333333" defaultRowHeight="12.75" customHeight="1" outlineLevelCol="4"/>
  <cols>
    <col min="1" max="1" width="11.25" style="46" customWidth="1"/>
    <col min="2" max="2" width="45.25" style="46" customWidth="1"/>
    <col min="3" max="3" width="18.0833333333333" style="46" customWidth="1"/>
    <col min="4" max="4" width="24.5833333333333" style="46" customWidth="1"/>
    <col min="5" max="5" width="25.3333333333333" style="46" customWidth="1"/>
    <col min="6" max="249" width="6.83333333333333" style="46"/>
    <col min="250" max="250" width="23.5833333333333" style="46" customWidth="1"/>
    <col min="251" max="251" width="44.5833333333333" style="46" customWidth="1"/>
    <col min="252" max="252" width="16.5" style="46" customWidth="1"/>
    <col min="253" max="255" width="13.5833333333333" style="46" customWidth="1"/>
    <col min="256" max="505" width="6.83333333333333" style="46"/>
    <col min="506" max="506" width="23.5833333333333" style="46" customWidth="1"/>
    <col min="507" max="507" width="44.5833333333333" style="46" customWidth="1"/>
    <col min="508" max="508" width="16.5" style="46" customWidth="1"/>
    <col min="509" max="511" width="13.5833333333333" style="46" customWidth="1"/>
    <col min="512" max="761" width="6.83333333333333" style="46"/>
    <col min="762" max="762" width="23.5833333333333" style="46" customWidth="1"/>
    <col min="763" max="763" width="44.5833333333333" style="46" customWidth="1"/>
    <col min="764" max="764" width="16.5" style="46" customWidth="1"/>
    <col min="765" max="767" width="13.5833333333333" style="46" customWidth="1"/>
    <col min="768" max="1017" width="6.83333333333333" style="46"/>
    <col min="1018" max="1018" width="23.5833333333333" style="46" customWidth="1"/>
    <col min="1019" max="1019" width="44.5833333333333" style="46" customWidth="1"/>
    <col min="1020" max="1020" width="16.5" style="46" customWidth="1"/>
    <col min="1021" max="1023" width="13.5833333333333" style="46" customWidth="1"/>
    <col min="1024" max="1273" width="6.83333333333333" style="46"/>
    <col min="1274" max="1274" width="23.5833333333333" style="46" customWidth="1"/>
    <col min="1275" max="1275" width="44.5833333333333" style="46" customWidth="1"/>
    <col min="1276" max="1276" width="16.5" style="46" customWidth="1"/>
    <col min="1277" max="1279" width="13.5833333333333" style="46" customWidth="1"/>
    <col min="1280" max="1529" width="6.83333333333333" style="46"/>
    <col min="1530" max="1530" width="23.5833333333333" style="46" customWidth="1"/>
    <col min="1531" max="1531" width="44.5833333333333" style="46" customWidth="1"/>
    <col min="1532" max="1532" width="16.5" style="46" customWidth="1"/>
    <col min="1533" max="1535" width="13.5833333333333" style="46" customWidth="1"/>
    <col min="1536" max="1785" width="6.83333333333333" style="46"/>
    <col min="1786" max="1786" width="23.5833333333333" style="46" customWidth="1"/>
    <col min="1787" max="1787" width="44.5833333333333" style="46" customWidth="1"/>
    <col min="1788" max="1788" width="16.5" style="46" customWidth="1"/>
    <col min="1789" max="1791" width="13.5833333333333" style="46" customWidth="1"/>
    <col min="1792" max="2041" width="6.83333333333333" style="46"/>
    <col min="2042" max="2042" width="23.5833333333333" style="46" customWidth="1"/>
    <col min="2043" max="2043" width="44.5833333333333" style="46" customWidth="1"/>
    <col min="2044" max="2044" width="16.5" style="46" customWidth="1"/>
    <col min="2045" max="2047" width="13.5833333333333" style="46" customWidth="1"/>
    <col min="2048" max="2297" width="6.83333333333333" style="46"/>
    <col min="2298" max="2298" width="23.5833333333333" style="46" customWidth="1"/>
    <col min="2299" max="2299" width="44.5833333333333" style="46" customWidth="1"/>
    <col min="2300" max="2300" width="16.5" style="46" customWidth="1"/>
    <col min="2301" max="2303" width="13.5833333333333" style="46" customWidth="1"/>
    <col min="2304" max="2553" width="6.83333333333333" style="46"/>
    <col min="2554" max="2554" width="23.5833333333333" style="46" customWidth="1"/>
    <col min="2555" max="2555" width="44.5833333333333" style="46" customWidth="1"/>
    <col min="2556" max="2556" width="16.5" style="46" customWidth="1"/>
    <col min="2557" max="2559" width="13.5833333333333" style="46" customWidth="1"/>
    <col min="2560" max="2809" width="6.83333333333333" style="46"/>
    <col min="2810" max="2810" width="23.5833333333333" style="46" customWidth="1"/>
    <col min="2811" max="2811" width="44.5833333333333" style="46" customWidth="1"/>
    <col min="2812" max="2812" width="16.5" style="46" customWidth="1"/>
    <col min="2813" max="2815" width="13.5833333333333" style="46" customWidth="1"/>
    <col min="2816" max="3065" width="6.83333333333333" style="46"/>
    <col min="3066" max="3066" width="23.5833333333333" style="46" customWidth="1"/>
    <col min="3067" max="3067" width="44.5833333333333" style="46" customWidth="1"/>
    <col min="3068" max="3068" width="16.5" style="46" customWidth="1"/>
    <col min="3069" max="3071" width="13.5833333333333" style="46" customWidth="1"/>
    <col min="3072" max="3321" width="6.83333333333333" style="46"/>
    <col min="3322" max="3322" width="23.5833333333333" style="46" customWidth="1"/>
    <col min="3323" max="3323" width="44.5833333333333" style="46" customWidth="1"/>
    <col min="3324" max="3324" width="16.5" style="46" customWidth="1"/>
    <col min="3325" max="3327" width="13.5833333333333" style="46" customWidth="1"/>
    <col min="3328" max="3577" width="6.83333333333333" style="46"/>
    <col min="3578" max="3578" width="23.5833333333333" style="46" customWidth="1"/>
    <col min="3579" max="3579" width="44.5833333333333" style="46" customWidth="1"/>
    <col min="3580" max="3580" width="16.5" style="46" customWidth="1"/>
    <col min="3581" max="3583" width="13.5833333333333" style="46" customWidth="1"/>
    <col min="3584" max="3833" width="6.83333333333333" style="46"/>
    <col min="3834" max="3834" width="23.5833333333333" style="46" customWidth="1"/>
    <col min="3835" max="3835" width="44.5833333333333" style="46" customWidth="1"/>
    <col min="3836" max="3836" width="16.5" style="46" customWidth="1"/>
    <col min="3837" max="3839" width="13.5833333333333" style="46" customWidth="1"/>
    <col min="3840" max="4089" width="6.83333333333333" style="46"/>
    <col min="4090" max="4090" width="23.5833333333333" style="46" customWidth="1"/>
    <col min="4091" max="4091" width="44.5833333333333" style="46" customWidth="1"/>
    <col min="4092" max="4092" width="16.5" style="46" customWidth="1"/>
    <col min="4093" max="4095" width="13.5833333333333" style="46" customWidth="1"/>
    <col min="4096" max="4345" width="6.83333333333333" style="46"/>
    <col min="4346" max="4346" width="23.5833333333333" style="46" customWidth="1"/>
    <col min="4347" max="4347" width="44.5833333333333" style="46" customWidth="1"/>
    <col min="4348" max="4348" width="16.5" style="46" customWidth="1"/>
    <col min="4349" max="4351" width="13.5833333333333" style="46" customWidth="1"/>
    <col min="4352" max="4601" width="6.83333333333333" style="46"/>
    <col min="4602" max="4602" width="23.5833333333333" style="46" customWidth="1"/>
    <col min="4603" max="4603" width="44.5833333333333" style="46" customWidth="1"/>
    <col min="4604" max="4604" width="16.5" style="46" customWidth="1"/>
    <col min="4605" max="4607" width="13.5833333333333" style="46" customWidth="1"/>
    <col min="4608" max="4857" width="6.83333333333333" style="46"/>
    <col min="4858" max="4858" width="23.5833333333333" style="46" customWidth="1"/>
    <col min="4859" max="4859" width="44.5833333333333" style="46" customWidth="1"/>
    <col min="4860" max="4860" width="16.5" style="46" customWidth="1"/>
    <col min="4861" max="4863" width="13.5833333333333" style="46" customWidth="1"/>
    <col min="4864" max="5113" width="6.83333333333333" style="46"/>
    <col min="5114" max="5114" width="23.5833333333333" style="46" customWidth="1"/>
    <col min="5115" max="5115" width="44.5833333333333" style="46" customWidth="1"/>
    <col min="5116" max="5116" width="16.5" style="46" customWidth="1"/>
    <col min="5117" max="5119" width="13.5833333333333" style="46" customWidth="1"/>
    <col min="5120" max="5369" width="6.83333333333333" style="46"/>
    <col min="5370" max="5370" width="23.5833333333333" style="46" customWidth="1"/>
    <col min="5371" max="5371" width="44.5833333333333" style="46" customWidth="1"/>
    <col min="5372" max="5372" width="16.5" style="46" customWidth="1"/>
    <col min="5373" max="5375" width="13.5833333333333" style="46" customWidth="1"/>
    <col min="5376" max="5625" width="6.83333333333333" style="46"/>
    <col min="5626" max="5626" width="23.5833333333333" style="46" customWidth="1"/>
    <col min="5627" max="5627" width="44.5833333333333" style="46" customWidth="1"/>
    <col min="5628" max="5628" width="16.5" style="46" customWidth="1"/>
    <col min="5629" max="5631" width="13.5833333333333" style="46" customWidth="1"/>
    <col min="5632" max="5881" width="6.83333333333333" style="46"/>
    <col min="5882" max="5882" width="23.5833333333333" style="46" customWidth="1"/>
    <col min="5883" max="5883" width="44.5833333333333" style="46" customWidth="1"/>
    <col min="5884" max="5884" width="16.5" style="46" customWidth="1"/>
    <col min="5885" max="5887" width="13.5833333333333" style="46" customWidth="1"/>
    <col min="5888" max="6137" width="6.83333333333333" style="46"/>
    <col min="6138" max="6138" width="23.5833333333333" style="46" customWidth="1"/>
    <col min="6139" max="6139" width="44.5833333333333" style="46" customWidth="1"/>
    <col min="6140" max="6140" width="16.5" style="46" customWidth="1"/>
    <col min="6141" max="6143" width="13.5833333333333" style="46" customWidth="1"/>
    <col min="6144" max="6393" width="6.83333333333333" style="46"/>
    <col min="6394" max="6394" width="23.5833333333333" style="46" customWidth="1"/>
    <col min="6395" max="6395" width="44.5833333333333" style="46" customWidth="1"/>
    <col min="6396" max="6396" width="16.5" style="46" customWidth="1"/>
    <col min="6397" max="6399" width="13.5833333333333" style="46" customWidth="1"/>
    <col min="6400" max="6649" width="6.83333333333333" style="46"/>
    <col min="6650" max="6650" width="23.5833333333333" style="46" customWidth="1"/>
    <col min="6651" max="6651" width="44.5833333333333" style="46" customWidth="1"/>
    <col min="6652" max="6652" width="16.5" style="46" customWidth="1"/>
    <col min="6653" max="6655" width="13.5833333333333" style="46" customWidth="1"/>
    <col min="6656" max="6905" width="6.83333333333333" style="46"/>
    <col min="6906" max="6906" width="23.5833333333333" style="46" customWidth="1"/>
    <col min="6907" max="6907" width="44.5833333333333" style="46" customWidth="1"/>
    <col min="6908" max="6908" width="16.5" style="46" customWidth="1"/>
    <col min="6909" max="6911" width="13.5833333333333" style="46" customWidth="1"/>
    <col min="6912" max="7161" width="6.83333333333333" style="46"/>
    <col min="7162" max="7162" width="23.5833333333333" style="46" customWidth="1"/>
    <col min="7163" max="7163" width="44.5833333333333" style="46" customWidth="1"/>
    <col min="7164" max="7164" width="16.5" style="46" customWidth="1"/>
    <col min="7165" max="7167" width="13.5833333333333" style="46" customWidth="1"/>
    <col min="7168" max="7417" width="6.83333333333333" style="46"/>
    <col min="7418" max="7418" width="23.5833333333333" style="46" customWidth="1"/>
    <col min="7419" max="7419" width="44.5833333333333" style="46" customWidth="1"/>
    <col min="7420" max="7420" width="16.5" style="46" customWidth="1"/>
    <col min="7421" max="7423" width="13.5833333333333" style="46" customWidth="1"/>
    <col min="7424" max="7673" width="6.83333333333333" style="46"/>
    <col min="7674" max="7674" width="23.5833333333333" style="46" customWidth="1"/>
    <col min="7675" max="7675" width="44.5833333333333" style="46" customWidth="1"/>
    <col min="7676" max="7676" width="16.5" style="46" customWidth="1"/>
    <col min="7677" max="7679" width="13.5833333333333" style="46" customWidth="1"/>
    <col min="7680" max="7929" width="6.83333333333333" style="46"/>
    <col min="7930" max="7930" width="23.5833333333333" style="46" customWidth="1"/>
    <col min="7931" max="7931" width="44.5833333333333" style="46" customWidth="1"/>
    <col min="7932" max="7932" width="16.5" style="46" customWidth="1"/>
    <col min="7933" max="7935" width="13.5833333333333" style="46" customWidth="1"/>
    <col min="7936" max="8185" width="6.83333333333333" style="46"/>
    <col min="8186" max="8186" width="23.5833333333333" style="46" customWidth="1"/>
    <col min="8187" max="8187" width="44.5833333333333" style="46" customWidth="1"/>
    <col min="8188" max="8188" width="16.5" style="46" customWidth="1"/>
    <col min="8189" max="8191" width="13.5833333333333" style="46" customWidth="1"/>
    <col min="8192" max="8441" width="6.83333333333333" style="46"/>
    <col min="8442" max="8442" width="23.5833333333333" style="46" customWidth="1"/>
    <col min="8443" max="8443" width="44.5833333333333" style="46" customWidth="1"/>
    <col min="8444" max="8444" width="16.5" style="46" customWidth="1"/>
    <col min="8445" max="8447" width="13.5833333333333" style="46" customWidth="1"/>
    <col min="8448" max="8697" width="6.83333333333333" style="46"/>
    <col min="8698" max="8698" width="23.5833333333333" style="46" customWidth="1"/>
    <col min="8699" max="8699" width="44.5833333333333" style="46" customWidth="1"/>
    <col min="8700" max="8700" width="16.5" style="46" customWidth="1"/>
    <col min="8701" max="8703" width="13.5833333333333" style="46" customWidth="1"/>
    <col min="8704" max="8953" width="6.83333333333333" style="46"/>
    <col min="8954" max="8954" width="23.5833333333333" style="46" customWidth="1"/>
    <col min="8955" max="8955" width="44.5833333333333" style="46" customWidth="1"/>
    <col min="8956" max="8956" width="16.5" style="46" customWidth="1"/>
    <col min="8957" max="8959" width="13.5833333333333" style="46" customWidth="1"/>
    <col min="8960" max="9209" width="6.83333333333333" style="46"/>
    <col min="9210" max="9210" width="23.5833333333333" style="46" customWidth="1"/>
    <col min="9211" max="9211" width="44.5833333333333" style="46" customWidth="1"/>
    <col min="9212" max="9212" width="16.5" style="46" customWidth="1"/>
    <col min="9213" max="9215" width="13.5833333333333" style="46" customWidth="1"/>
    <col min="9216" max="9465" width="6.83333333333333" style="46"/>
    <col min="9466" max="9466" width="23.5833333333333" style="46" customWidth="1"/>
    <col min="9467" max="9467" width="44.5833333333333" style="46" customWidth="1"/>
    <col min="9468" max="9468" width="16.5" style="46" customWidth="1"/>
    <col min="9469" max="9471" width="13.5833333333333" style="46" customWidth="1"/>
    <col min="9472" max="9721" width="6.83333333333333" style="46"/>
    <col min="9722" max="9722" width="23.5833333333333" style="46" customWidth="1"/>
    <col min="9723" max="9723" width="44.5833333333333" style="46" customWidth="1"/>
    <col min="9724" max="9724" width="16.5" style="46" customWidth="1"/>
    <col min="9725" max="9727" width="13.5833333333333" style="46" customWidth="1"/>
    <col min="9728" max="9977" width="6.83333333333333" style="46"/>
    <col min="9978" max="9978" width="23.5833333333333" style="46" customWidth="1"/>
    <col min="9979" max="9979" width="44.5833333333333" style="46" customWidth="1"/>
    <col min="9980" max="9980" width="16.5" style="46" customWidth="1"/>
    <col min="9981" max="9983" width="13.5833333333333" style="46" customWidth="1"/>
    <col min="9984" max="10233" width="6.83333333333333" style="46"/>
    <col min="10234" max="10234" width="23.5833333333333" style="46" customWidth="1"/>
    <col min="10235" max="10235" width="44.5833333333333" style="46" customWidth="1"/>
    <col min="10236" max="10236" width="16.5" style="46" customWidth="1"/>
    <col min="10237" max="10239" width="13.5833333333333" style="46" customWidth="1"/>
    <col min="10240" max="10489" width="6.83333333333333" style="46"/>
    <col min="10490" max="10490" width="23.5833333333333" style="46" customWidth="1"/>
    <col min="10491" max="10491" width="44.5833333333333" style="46" customWidth="1"/>
    <col min="10492" max="10492" width="16.5" style="46" customWidth="1"/>
    <col min="10493" max="10495" width="13.5833333333333" style="46" customWidth="1"/>
    <col min="10496" max="10745" width="6.83333333333333" style="46"/>
    <col min="10746" max="10746" width="23.5833333333333" style="46" customWidth="1"/>
    <col min="10747" max="10747" width="44.5833333333333" style="46" customWidth="1"/>
    <col min="10748" max="10748" width="16.5" style="46" customWidth="1"/>
    <col min="10749" max="10751" width="13.5833333333333" style="46" customWidth="1"/>
    <col min="10752" max="11001" width="6.83333333333333" style="46"/>
    <col min="11002" max="11002" width="23.5833333333333" style="46" customWidth="1"/>
    <col min="11003" max="11003" width="44.5833333333333" style="46" customWidth="1"/>
    <col min="11004" max="11004" width="16.5" style="46" customWidth="1"/>
    <col min="11005" max="11007" width="13.5833333333333" style="46" customWidth="1"/>
    <col min="11008" max="11257" width="6.83333333333333" style="46"/>
    <col min="11258" max="11258" width="23.5833333333333" style="46" customWidth="1"/>
    <col min="11259" max="11259" width="44.5833333333333" style="46" customWidth="1"/>
    <col min="11260" max="11260" width="16.5" style="46" customWidth="1"/>
    <col min="11261" max="11263" width="13.5833333333333" style="46" customWidth="1"/>
    <col min="11264" max="11513" width="6.83333333333333" style="46"/>
    <col min="11514" max="11514" width="23.5833333333333" style="46" customWidth="1"/>
    <col min="11515" max="11515" width="44.5833333333333" style="46" customWidth="1"/>
    <col min="11516" max="11516" width="16.5" style="46" customWidth="1"/>
    <col min="11517" max="11519" width="13.5833333333333" style="46" customWidth="1"/>
    <col min="11520" max="11769" width="6.83333333333333" style="46"/>
    <col min="11770" max="11770" width="23.5833333333333" style="46" customWidth="1"/>
    <col min="11771" max="11771" width="44.5833333333333" style="46" customWidth="1"/>
    <col min="11772" max="11772" width="16.5" style="46" customWidth="1"/>
    <col min="11773" max="11775" width="13.5833333333333" style="46" customWidth="1"/>
    <col min="11776" max="12025" width="6.83333333333333" style="46"/>
    <col min="12026" max="12026" width="23.5833333333333" style="46" customWidth="1"/>
    <col min="12027" max="12027" width="44.5833333333333" style="46" customWidth="1"/>
    <col min="12028" max="12028" width="16.5" style="46" customWidth="1"/>
    <col min="12029" max="12031" width="13.5833333333333" style="46" customWidth="1"/>
    <col min="12032" max="12281" width="6.83333333333333" style="46"/>
    <col min="12282" max="12282" width="23.5833333333333" style="46" customWidth="1"/>
    <col min="12283" max="12283" width="44.5833333333333" style="46" customWidth="1"/>
    <col min="12284" max="12284" width="16.5" style="46" customWidth="1"/>
    <col min="12285" max="12287" width="13.5833333333333" style="46" customWidth="1"/>
    <col min="12288" max="12537" width="6.83333333333333" style="46"/>
    <col min="12538" max="12538" width="23.5833333333333" style="46" customWidth="1"/>
    <col min="12539" max="12539" width="44.5833333333333" style="46" customWidth="1"/>
    <col min="12540" max="12540" width="16.5" style="46" customWidth="1"/>
    <col min="12541" max="12543" width="13.5833333333333" style="46" customWidth="1"/>
    <col min="12544" max="12793" width="6.83333333333333" style="46"/>
    <col min="12794" max="12794" width="23.5833333333333" style="46" customWidth="1"/>
    <col min="12795" max="12795" width="44.5833333333333" style="46" customWidth="1"/>
    <col min="12796" max="12796" width="16.5" style="46" customWidth="1"/>
    <col min="12797" max="12799" width="13.5833333333333" style="46" customWidth="1"/>
    <col min="12800" max="13049" width="6.83333333333333" style="46"/>
    <col min="13050" max="13050" width="23.5833333333333" style="46" customWidth="1"/>
    <col min="13051" max="13051" width="44.5833333333333" style="46" customWidth="1"/>
    <col min="13052" max="13052" width="16.5" style="46" customWidth="1"/>
    <col min="13053" max="13055" width="13.5833333333333" style="46" customWidth="1"/>
    <col min="13056" max="13305" width="6.83333333333333" style="46"/>
    <col min="13306" max="13306" width="23.5833333333333" style="46" customWidth="1"/>
    <col min="13307" max="13307" width="44.5833333333333" style="46" customWidth="1"/>
    <col min="13308" max="13308" width="16.5" style="46" customWidth="1"/>
    <col min="13309" max="13311" width="13.5833333333333" style="46" customWidth="1"/>
    <col min="13312" max="13561" width="6.83333333333333" style="46"/>
    <col min="13562" max="13562" width="23.5833333333333" style="46" customWidth="1"/>
    <col min="13563" max="13563" width="44.5833333333333" style="46" customWidth="1"/>
    <col min="13564" max="13564" width="16.5" style="46" customWidth="1"/>
    <col min="13565" max="13567" width="13.5833333333333" style="46" customWidth="1"/>
    <col min="13568" max="13817" width="6.83333333333333" style="46"/>
    <col min="13818" max="13818" width="23.5833333333333" style="46" customWidth="1"/>
    <col min="13819" max="13819" width="44.5833333333333" style="46" customWidth="1"/>
    <col min="13820" max="13820" width="16.5" style="46" customWidth="1"/>
    <col min="13821" max="13823" width="13.5833333333333" style="46" customWidth="1"/>
    <col min="13824" max="14073" width="6.83333333333333" style="46"/>
    <col min="14074" max="14074" width="23.5833333333333" style="46" customWidth="1"/>
    <col min="14075" max="14075" width="44.5833333333333" style="46" customWidth="1"/>
    <col min="14076" max="14076" width="16.5" style="46" customWidth="1"/>
    <col min="14077" max="14079" width="13.5833333333333" style="46" customWidth="1"/>
    <col min="14080" max="14329" width="6.83333333333333" style="46"/>
    <col min="14330" max="14330" width="23.5833333333333" style="46" customWidth="1"/>
    <col min="14331" max="14331" width="44.5833333333333" style="46" customWidth="1"/>
    <col min="14332" max="14332" width="16.5" style="46" customWidth="1"/>
    <col min="14333" max="14335" width="13.5833333333333" style="46" customWidth="1"/>
    <col min="14336" max="14585" width="6.83333333333333" style="46"/>
    <col min="14586" max="14586" width="23.5833333333333" style="46" customWidth="1"/>
    <col min="14587" max="14587" width="44.5833333333333" style="46" customWidth="1"/>
    <col min="14588" max="14588" width="16.5" style="46" customWidth="1"/>
    <col min="14589" max="14591" width="13.5833333333333" style="46" customWidth="1"/>
    <col min="14592" max="14841" width="6.83333333333333" style="46"/>
    <col min="14842" max="14842" width="23.5833333333333" style="46" customWidth="1"/>
    <col min="14843" max="14843" width="44.5833333333333" style="46" customWidth="1"/>
    <col min="14844" max="14844" width="16.5" style="46" customWidth="1"/>
    <col min="14845" max="14847" width="13.5833333333333" style="46" customWidth="1"/>
    <col min="14848" max="15097" width="6.83333333333333" style="46"/>
    <col min="15098" max="15098" width="23.5833333333333" style="46" customWidth="1"/>
    <col min="15099" max="15099" width="44.5833333333333" style="46" customWidth="1"/>
    <col min="15100" max="15100" width="16.5" style="46" customWidth="1"/>
    <col min="15101" max="15103" width="13.5833333333333" style="46" customWidth="1"/>
    <col min="15104" max="15353" width="6.83333333333333" style="46"/>
    <col min="15354" max="15354" width="23.5833333333333" style="46" customWidth="1"/>
    <col min="15355" max="15355" width="44.5833333333333" style="46" customWidth="1"/>
    <col min="15356" max="15356" width="16.5" style="46" customWidth="1"/>
    <col min="15357" max="15359" width="13.5833333333333" style="46" customWidth="1"/>
    <col min="15360" max="15609" width="6.83333333333333" style="46"/>
    <col min="15610" max="15610" width="23.5833333333333" style="46" customWidth="1"/>
    <col min="15611" max="15611" width="44.5833333333333" style="46" customWidth="1"/>
    <col min="15612" max="15612" width="16.5" style="46" customWidth="1"/>
    <col min="15613" max="15615" width="13.5833333333333" style="46" customWidth="1"/>
    <col min="15616" max="15865" width="6.83333333333333" style="46"/>
    <col min="15866" max="15866" width="23.5833333333333" style="46" customWidth="1"/>
    <col min="15867" max="15867" width="44.5833333333333" style="46" customWidth="1"/>
    <col min="15868" max="15868" width="16.5" style="46" customWidth="1"/>
    <col min="15869" max="15871" width="13.5833333333333" style="46" customWidth="1"/>
    <col min="15872" max="16121" width="6.83333333333333" style="46"/>
    <col min="16122" max="16122" width="23.5833333333333" style="46" customWidth="1"/>
    <col min="16123" max="16123" width="44.5833333333333" style="46" customWidth="1"/>
    <col min="16124" max="16124" width="16.5" style="46" customWidth="1"/>
    <col min="16125" max="16127" width="13.5833333333333" style="46" customWidth="1"/>
    <col min="16128" max="16384" width="6.83333333333333" style="46"/>
  </cols>
  <sheetData>
    <row r="1" ht="20.15" customHeight="1" spans="1:1">
      <c r="A1" s="47" t="s">
        <v>343</v>
      </c>
    </row>
    <row r="2" ht="35" customHeight="1" spans="1:5">
      <c r="A2" s="156" t="s">
        <v>344</v>
      </c>
      <c r="B2" s="125"/>
      <c r="C2" s="125"/>
      <c r="D2" s="125"/>
      <c r="E2" s="125"/>
    </row>
    <row r="3" ht="20.15" customHeight="1" spans="1:5">
      <c r="A3" s="139"/>
      <c r="B3" s="125"/>
      <c r="C3" s="125"/>
      <c r="D3" s="125"/>
      <c r="E3" s="125"/>
    </row>
    <row r="4" ht="20.15" customHeight="1" spans="1:5">
      <c r="A4" s="55"/>
      <c r="B4" s="54"/>
      <c r="C4" s="54"/>
      <c r="D4" s="54"/>
      <c r="E4" s="157" t="s">
        <v>313</v>
      </c>
    </row>
    <row r="5" ht="20.15" customHeight="1" spans="1:5">
      <c r="A5" s="76" t="s">
        <v>345</v>
      </c>
      <c r="B5" s="76"/>
      <c r="C5" s="76" t="s">
        <v>346</v>
      </c>
      <c r="D5" s="76"/>
      <c r="E5" s="76"/>
    </row>
    <row r="6" ht="20.15" customHeight="1" spans="1:5">
      <c r="A6" s="100" t="s">
        <v>347</v>
      </c>
      <c r="B6" s="100" t="s">
        <v>348</v>
      </c>
      <c r="C6" s="100" t="s">
        <v>349</v>
      </c>
      <c r="D6" s="100" t="s">
        <v>350</v>
      </c>
      <c r="E6" s="100" t="s">
        <v>351</v>
      </c>
    </row>
    <row r="7" ht="20.15" customHeight="1" spans="1:5">
      <c r="A7" s="100"/>
      <c r="B7" s="100" t="s">
        <v>318</v>
      </c>
      <c r="C7" s="158">
        <f>C8+C15+C20+C26</f>
        <v>1273.67</v>
      </c>
      <c r="D7" s="158">
        <f t="shared" ref="D7:E7" si="0">D8+D15+D20+D26</f>
        <v>379.97</v>
      </c>
      <c r="E7" s="158">
        <f t="shared" si="0"/>
        <v>893.7</v>
      </c>
    </row>
    <row r="8" ht="20.15" customHeight="1" spans="1:5">
      <c r="A8" s="62">
        <v>201</v>
      </c>
      <c r="B8" s="62" t="s">
        <v>325</v>
      </c>
      <c r="C8" s="64">
        <v>1189.96</v>
      </c>
      <c r="D8" s="64">
        <v>296.26</v>
      </c>
      <c r="E8" s="64">
        <v>893.7</v>
      </c>
    </row>
    <row r="9" ht="20.15" customHeight="1" spans="1:5">
      <c r="A9" s="62">
        <v>20131</v>
      </c>
      <c r="B9" s="62" t="s">
        <v>352</v>
      </c>
      <c r="C9" s="64">
        <f t="shared" ref="C9:C28" si="1">D9+E9</f>
        <v>1189.96</v>
      </c>
      <c r="D9" s="64">
        <f>SUM(D10:D14)</f>
        <v>296.26</v>
      </c>
      <c r="E9" s="64">
        <f>SUM(E10:E14)</f>
        <v>893.7</v>
      </c>
    </row>
    <row r="10" ht="20.15" customHeight="1" spans="1:5">
      <c r="A10" s="63">
        <v>2013101</v>
      </c>
      <c r="B10" s="62" t="s">
        <v>353</v>
      </c>
      <c r="C10" s="64">
        <f t="shared" si="1"/>
        <v>252.74</v>
      </c>
      <c r="D10" s="65">
        <f>252.74-1.24</f>
        <v>251.5</v>
      </c>
      <c r="E10" s="66">
        <v>1.24</v>
      </c>
    </row>
    <row r="11" ht="20.15" customHeight="1" spans="1:5">
      <c r="A11" s="62">
        <v>2013102</v>
      </c>
      <c r="B11" s="68" t="s">
        <v>354</v>
      </c>
      <c r="C11" s="64">
        <f t="shared" si="1"/>
        <v>62.05</v>
      </c>
      <c r="D11" s="64"/>
      <c r="E11" s="64">
        <v>62.05</v>
      </c>
    </row>
    <row r="12" ht="20.15" customHeight="1" spans="1:5">
      <c r="A12" s="62">
        <v>2013105</v>
      </c>
      <c r="B12" s="68" t="s">
        <v>355</v>
      </c>
      <c r="C12" s="64">
        <f t="shared" si="1"/>
        <v>720.04</v>
      </c>
      <c r="D12" s="64"/>
      <c r="E12" s="64">
        <v>720.04</v>
      </c>
    </row>
    <row r="13" ht="20.15" customHeight="1" spans="1:5">
      <c r="A13" s="63">
        <v>2013150</v>
      </c>
      <c r="B13" s="62" t="s">
        <v>356</v>
      </c>
      <c r="C13" s="64">
        <f t="shared" si="1"/>
        <v>44.76</v>
      </c>
      <c r="D13" s="64">
        <v>44.76</v>
      </c>
      <c r="E13" s="66"/>
    </row>
    <row r="14" ht="20.15" customHeight="1" spans="1:5">
      <c r="A14" s="62">
        <v>2013199</v>
      </c>
      <c r="B14" s="68" t="s">
        <v>357</v>
      </c>
      <c r="C14" s="64">
        <f t="shared" si="1"/>
        <v>110.37</v>
      </c>
      <c r="D14" s="64"/>
      <c r="E14" s="65">
        <v>110.37</v>
      </c>
    </row>
    <row r="15" ht="20.15" customHeight="1" spans="1:5">
      <c r="A15" s="63">
        <v>208</v>
      </c>
      <c r="B15" s="62" t="s">
        <v>333</v>
      </c>
      <c r="C15" s="64">
        <f t="shared" si="1"/>
        <v>46.77</v>
      </c>
      <c r="D15" s="64">
        <v>46.77</v>
      </c>
      <c r="E15" s="66"/>
    </row>
    <row r="16" ht="20.15" customHeight="1" spans="1:5">
      <c r="A16" s="63">
        <v>20805</v>
      </c>
      <c r="B16" s="62" t="s">
        <v>358</v>
      </c>
      <c r="C16" s="64">
        <f t="shared" si="1"/>
        <v>46.77</v>
      </c>
      <c r="D16" s="64">
        <v>46.77</v>
      </c>
      <c r="E16" s="66"/>
    </row>
    <row r="17" ht="20.15" customHeight="1" spans="1:5">
      <c r="A17" s="63">
        <v>2080505</v>
      </c>
      <c r="B17" s="62" t="s">
        <v>359</v>
      </c>
      <c r="C17" s="64">
        <f t="shared" si="1"/>
        <v>20.12</v>
      </c>
      <c r="D17" s="64">
        <v>20.12</v>
      </c>
      <c r="E17" s="66"/>
    </row>
    <row r="18" ht="20.15" customHeight="1" spans="1:5">
      <c r="A18" s="63">
        <v>2080506</v>
      </c>
      <c r="B18" s="62" t="s">
        <v>360</v>
      </c>
      <c r="C18" s="64">
        <f t="shared" si="1"/>
        <v>10.06</v>
      </c>
      <c r="D18" s="64">
        <v>10.06</v>
      </c>
      <c r="E18" s="66"/>
    </row>
    <row r="19" ht="20.15" customHeight="1" spans="1:5">
      <c r="A19" s="62">
        <v>2080599</v>
      </c>
      <c r="B19" s="62" t="s">
        <v>361</v>
      </c>
      <c r="C19" s="64">
        <f t="shared" si="1"/>
        <v>16.59</v>
      </c>
      <c r="D19" s="64">
        <v>16.59</v>
      </c>
      <c r="E19" s="66"/>
    </row>
    <row r="20" ht="20.15" customHeight="1" spans="1:5">
      <c r="A20" s="62">
        <v>210</v>
      </c>
      <c r="B20" s="62" t="s">
        <v>362</v>
      </c>
      <c r="C20" s="64">
        <f t="shared" si="1"/>
        <v>19.42</v>
      </c>
      <c r="D20" s="64">
        <v>19.42</v>
      </c>
      <c r="E20" s="66"/>
    </row>
    <row r="21" ht="20.15" customHeight="1" spans="1:5">
      <c r="A21" s="62">
        <v>21011</v>
      </c>
      <c r="B21" s="62" t="s">
        <v>363</v>
      </c>
      <c r="C21" s="64">
        <f t="shared" si="1"/>
        <v>19.42</v>
      </c>
      <c r="D21" s="64">
        <v>19.42</v>
      </c>
      <c r="E21" s="66"/>
    </row>
    <row r="22" ht="20.15" customHeight="1" spans="1:5">
      <c r="A22" s="62">
        <v>2101101</v>
      </c>
      <c r="B22" s="62" t="s">
        <v>364</v>
      </c>
      <c r="C22" s="64">
        <f t="shared" si="1"/>
        <v>12.82</v>
      </c>
      <c r="D22" s="64">
        <v>12.82</v>
      </c>
      <c r="E22" s="66"/>
    </row>
    <row r="23" ht="20.15" customHeight="1" spans="1:5">
      <c r="A23" s="63">
        <v>2101102</v>
      </c>
      <c r="B23" s="62" t="s">
        <v>365</v>
      </c>
      <c r="C23" s="64">
        <f t="shared" si="1"/>
        <v>1.92</v>
      </c>
      <c r="D23" s="64">
        <v>1.92</v>
      </c>
      <c r="E23" s="66"/>
    </row>
    <row r="24" ht="20.15" customHeight="1" spans="1:5">
      <c r="A24" s="63">
        <v>2101103</v>
      </c>
      <c r="B24" s="62" t="s">
        <v>366</v>
      </c>
      <c r="C24" s="64">
        <f t="shared" si="1"/>
        <v>4.2</v>
      </c>
      <c r="D24" s="64">
        <v>4.2</v>
      </c>
      <c r="E24" s="66"/>
    </row>
    <row r="25" ht="20.15" customHeight="1" spans="1:5">
      <c r="A25" s="63">
        <v>2101199</v>
      </c>
      <c r="B25" s="62" t="s">
        <v>367</v>
      </c>
      <c r="C25" s="64">
        <f t="shared" si="1"/>
        <v>0.48</v>
      </c>
      <c r="D25" s="64">
        <v>0.48</v>
      </c>
      <c r="E25" s="66"/>
    </row>
    <row r="26" ht="20.15" customHeight="1" spans="1:5">
      <c r="A26" s="73">
        <v>221</v>
      </c>
      <c r="B26" s="62" t="s">
        <v>338</v>
      </c>
      <c r="C26" s="64">
        <f t="shared" si="1"/>
        <v>17.52</v>
      </c>
      <c r="D26" s="64">
        <v>17.52</v>
      </c>
      <c r="E26" s="66"/>
    </row>
    <row r="27" ht="20.15" customHeight="1" spans="1:5">
      <c r="A27" s="73">
        <v>22102</v>
      </c>
      <c r="B27" s="62" t="s">
        <v>368</v>
      </c>
      <c r="C27" s="64">
        <f t="shared" si="1"/>
        <v>17.52</v>
      </c>
      <c r="D27" s="64">
        <v>17.52</v>
      </c>
      <c r="E27" s="66"/>
    </row>
    <row r="28" ht="20.15" customHeight="1" spans="1:5">
      <c r="A28" s="62">
        <v>2210201</v>
      </c>
      <c r="B28" s="63" t="s">
        <v>369</v>
      </c>
      <c r="C28" s="64">
        <f t="shared" si="1"/>
        <v>17.52</v>
      </c>
      <c r="D28" s="64">
        <v>17.52</v>
      </c>
      <c r="E28" s="66"/>
    </row>
    <row r="29" ht="20.15" customHeight="1" spans="1:5">
      <c r="A29" s="136" t="s">
        <v>370</v>
      </c>
      <c r="B29" s="48"/>
      <c r="C29" s="48"/>
      <c r="D29" s="48"/>
      <c r="E29" s="48"/>
    </row>
    <row r="30" customHeight="1" spans="1:5">
      <c r="A30" s="48"/>
      <c r="B30" s="48"/>
      <c r="C30" s="48"/>
      <c r="D30" s="48"/>
      <c r="E30" s="48"/>
    </row>
    <row r="31" customHeight="1" spans="1:5">
      <c r="A31" s="48"/>
      <c r="B31" s="48"/>
      <c r="C31" s="48"/>
      <c r="D31" s="48"/>
      <c r="E31" s="48"/>
    </row>
    <row r="32" customHeight="1" spans="1:5">
      <c r="A32" s="48"/>
      <c r="B32" s="48"/>
      <c r="C32" s="48"/>
      <c r="D32" s="48"/>
      <c r="E32" s="48"/>
    </row>
    <row r="33" customHeight="1" spans="1:5">
      <c r="A33" s="48"/>
      <c r="B33" s="48"/>
      <c r="D33" s="48"/>
      <c r="E33" s="48"/>
    </row>
    <row r="34" customHeight="1" spans="1:5">
      <c r="A34" s="48"/>
      <c r="B34" s="48"/>
      <c r="D34" s="48"/>
      <c r="E34" s="48"/>
    </row>
    <row r="35" s="48" customFormat="1" customHeight="1"/>
    <row r="36" customHeight="1" spans="1:2">
      <c r="A36" s="48"/>
      <c r="B36" s="48"/>
    </row>
    <row r="37" customHeight="1" spans="1:4">
      <c r="A37" s="48"/>
      <c r="B37" s="48"/>
      <c r="D37" s="48"/>
    </row>
    <row r="38" customHeight="1" spans="1:2">
      <c r="A38" s="48"/>
      <c r="B38" s="48"/>
    </row>
    <row r="39" customHeight="1" spans="1:2">
      <c r="A39" s="48"/>
      <c r="B39" s="48"/>
    </row>
    <row r="40" customHeight="1" spans="2:3">
      <c r="B40" s="48"/>
      <c r="C40" s="48"/>
    </row>
    <row r="42" customHeight="1" spans="1:1">
      <c r="A42" s="48"/>
    </row>
    <row r="44" customHeight="1" spans="2:2">
      <c r="B44" s="48"/>
    </row>
    <row r="45" customHeight="1" spans="2:2">
      <c r="B45" s="4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D7" sqref="D7"/>
    </sheetView>
  </sheetViews>
  <sheetFormatPr defaultColWidth="6.83333333333333" defaultRowHeight="20.15" customHeight="1"/>
  <cols>
    <col min="1" max="1" width="14.5" style="46" customWidth="1"/>
    <col min="2" max="2" width="33.3333333333333" style="46" customWidth="1"/>
    <col min="3" max="5" width="20.5833333333333" style="46" customWidth="1"/>
    <col min="6" max="256" width="6.83333333333333" style="46"/>
    <col min="257" max="257" width="14.5" style="46" customWidth="1"/>
    <col min="258" max="258" width="33.3333333333333" style="46" customWidth="1"/>
    <col min="259" max="261" width="20.5833333333333" style="46" customWidth="1"/>
    <col min="262" max="512" width="6.83333333333333" style="46"/>
    <col min="513" max="513" width="14.5" style="46" customWidth="1"/>
    <col min="514" max="514" width="33.3333333333333" style="46" customWidth="1"/>
    <col min="515" max="517" width="20.5833333333333" style="46" customWidth="1"/>
    <col min="518" max="768" width="6.83333333333333" style="46"/>
    <col min="769" max="769" width="14.5" style="46" customWidth="1"/>
    <col min="770" max="770" width="33.3333333333333" style="46" customWidth="1"/>
    <col min="771" max="773" width="20.5833333333333" style="46" customWidth="1"/>
    <col min="774" max="1024" width="6.83333333333333" style="46"/>
    <col min="1025" max="1025" width="14.5" style="46" customWidth="1"/>
    <col min="1026" max="1026" width="33.3333333333333" style="46" customWidth="1"/>
    <col min="1027" max="1029" width="20.5833333333333" style="46" customWidth="1"/>
    <col min="1030" max="1280" width="6.83333333333333" style="46"/>
    <col min="1281" max="1281" width="14.5" style="46" customWidth="1"/>
    <col min="1282" max="1282" width="33.3333333333333" style="46" customWidth="1"/>
    <col min="1283" max="1285" width="20.5833333333333" style="46" customWidth="1"/>
    <col min="1286" max="1536" width="6.83333333333333" style="46"/>
    <col min="1537" max="1537" width="14.5" style="46" customWidth="1"/>
    <col min="1538" max="1538" width="33.3333333333333" style="46" customWidth="1"/>
    <col min="1539" max="1541" width="20.5833333333333" style="46" customWidth="1"/>
    <col min="1542" max="1792" width="6.83333333333333" style="46"/>
    <col min="1793" max="1793" width="14.5" style="46" customWidth="1"/>
    <col min="1794" max="1794" width="33.3333333333333" style="46" customWidth="1"/>
    <col min="1795" max="1797" width="20.5833333333333" style="46" customWidth="1"/>
    <col min="1798" max="2048" width="6.83333333333333" style="46"/>
    <col min="2049" max="2049" width="14.5" style="46" customWidth="1"/>
    <col min="2050" max="2050" width="33.3333333333333" style="46" customWidth="1"/>
    <col min="2051" max="2053" width="20.5833333333333" style="46" customWidth="1"/>
    <col min="2054" max="2304" width="6.83333333333333" style="46"/>
    <col min="2305" max="2305" width="14.5" style="46" customWidth="1"/>
    <col min="2306" max="2306" width="33.3333333333333" style="46" customWidth="1"/>
    <col min="2307" max="2309" width="20.5833333333333" style="46" customWidth="1"/>
    <col min="2310" max="2560" width="6.83333333333333" style="46"/>
    <col min="2561" max="2561" width="14.5" style="46" customWidth="1"/>
    <col min="2562" max="2562" width="33.3333333333333" style="46" customWidth="1"/>
    <col min="2563" max="2565" width="20.5833333333333" style="46" customWidth="1"/>
    <col min="2566" max="2816" width="6.83333333333333" style="46"/>
    <col min="2817" max="2817" width="14.5" style="46" customWidth="1"/>
    <col min="2818" max="2818" width="33.3333333333333" style="46" customWidth="1"/>
    <col min="2819" max="2821" width="20.5833333333333" style="46" customWidth="1"/>
    <col min="2822" max="3072" width="6.83333333333333" style="46"/>
    <col min="3073" max="3073" width="14.5" style="46" customWidth="1"/>
    <col min="3074" max="3074" width="33.3333333333333" style="46" customWidth="1"/>
    <col min="3075" max="3077" width="20.5833333333333" style="46" customWidth="1"/>
    <col min="3078" max="3328" width="6.83333333333333" style="46"/>
    <col min="3329" max="3329" width="14.5" style="46" customWidth="1"/>
    <col min="3330" max="3330" width="33.3333333333333" style="46" customWidth="1"/>
    <col min="3331" max="3333" width="20.5833333333333" style="46" customWidth="1"/>
    <col min="3334" max="3584" width="6.83333333333333" style="46"/>
    <col min="3585" max="3585" width="14.5" style="46" customWidth="1"/>
    <col min="3586" max="3586" width="33.3333333333333" style="46" customWidth="1"/>
    <col min="3587" max="3589" width="20.5833333333333" style="46" customWidth="1"/>
    <col min="3590" max="3840" width="6.83333333333333" style="46"/>
    <col min="3841" max="3841" width="14.5" style="46" customWidth="1"/>
    <col min="3842" max="3842" width="33.3333333333333" style="46" customWidth="1"/>
    <col min="3843" max="3845" width="20.5833333333333" style="46" customWidth="1"/>
    <col min="3846" max="4096" width="6.83333333333333" style="46"/>
    <col min="4097" max="4097" width="14.5" style="46" customWidth="1"/>
    <col min="4098" max="4098" width="33.3333333333333" style="46" customWidth="1"/>
    <col min="4099" max="4101" width="20.5833333333333" style="46" customWidth="1"/>
    <col min="4102" max="4352" width="6.83333333333333" style="46"/>
    <col min="4353" max="4353" width="14.5" style="46" customWidth="1"/>
    <col min="4354" max="4354" width="33.3333333333333" style="46" customWidth="1"/>
    <col min="4355" max="4357" width="20.5833333333333" style="46" customWidth="1"/>
    <col min="4358" max="4608" width="6.83333333333333" style="46"/>
    <col min="4609" max="4609" width="14.5" style="46" customWidth="1"/>
    <col min="4610" max="4610" width="33.3333333333333" style="46" customWidth="1"/>
    <col min="4611" max="4613" width="20.5833333333333" style="46" customWidth="1"/>
    <col min="4614" max="4864" width="6.83333333333333" style="46"/>
    <col min="4865" max="4865" width="14.5" style="46" customWidth="1"/>
    <col min="4866" max="4866" width="33.3333333333333" style="46" customWidth="1"/>
    <col min="4867" max="4869" width="20.5833333333333" style="46" customWidth="1"/>
    <col min="4870" max="5120" width="6.83333333333333" style="46"/>
    <col min="5121" max="5121" width="14.5" style="46" customWidth="1"/>
    <col min="5122" max="5122" width="33.3333333333333" style="46" customWidth="1"/>
    <col min="5123" max="5125" width="20.5833333333333" style="46" customWidth="1"/>
    <col min="5126" max="5376" width="6.83333333333333" style="46"/>
    <col min="5377" max="5377" width="14.5" style="46" customWidth="1"/>
    <col min="5378" max="5378" width="33.3333333333333" style="46" customWidth="1"/>
    <col min="5379" max="5381" width="20.5833333333333" style="46" customWidth="1"/>
    <col min="5382" max="5632" width="6.83333333333333" style="46"/>
    <col min="5633" max="5633" width="14.5" style="46" customWidth="1"/>
    <col min="5634" max="5634" width="33.3333333333333" style="46" customWidth="1"/>
    <col min="5635" max="5637" width="20.5833333333333" style="46" customWidth="1"/>
    <col min="5638" max="5888" width="6.83333333333333" style="46"/>
    <col min="5889" max="5889" width="14.5" style="46" customWidth="1"/>
    <col min="5890" max="5890" width="33.3333333333333" style="46" customWidth="1"/>
    <col min="5891" max="5893" width="20.5833333333333" style="46" customWidth="1"/>
    <col min="5894" max="6144" width="6.83333333333333" style="46"/>
    <col min="6145" max="6145" width="14.5" style="46" customWidth="1"/>
    <col min="6146" max="6146" width="33.3333333333333" style="46" customWidth="1"/>
    <col min="6147" max="6149" width="20.5833333333333" style="46" customWidth="1"/>
    <col min="6150" max="6400" width="6.83333333333333" style="46"/>
    <col min="6401" max="6401" width="14.5" style="46" customWidth="1"/>
    <col min="6402" max="6402" width="33.3333333333333" style="46" customWidth="1"/>
    <col min="6403" max="6405" width="20.5833333333333" style="46" customWidth="1"/>
    <col min="6406" max="6656" width="6.83333333333333" style="46"/>
    <col min="6657" max="6657" width="14.5" style="46" customWidth="1"/>
    <col min="6658" max="6658" width="33.3333333333333" style="46" customWidth="1"/>
    <col min="6659" max="6661" width="20.5833333333333" style="46" customWidth="1"/>
    <col min="6662" max="6912" width="6.83333333333333" style="46"/>
    <col min="6913" max="6913" width="14.5" style="46" customWidth="1"/>
    <col min="6914" max="6914" width="33.3333333333333" style="46" customWidth="1"/>
    <col min="6915" max="6917" width="20.5833333333333" style="46" customWidth="1"/>
    <col min="6918" max="7168" width="6.83333333333333" style="46"/>
    <col min="7169" max="7169" width="14.5" style="46" customWidth="1"/>
    <col min="7170" max="7170" width="33.3333333333333" style="46" customWidth="1"/>
    <col min="7171" max="7173" width="20.5833333333333" style="46" customWidth="1"/>
    <col min="7174" max="7424" width="6.83333333333333" style="46"/>
    <col min="7425" max="7425" width="14.5" style="46" customWidth="1"/>
    <col min="7426" max="7426" width="33.3333333333333" style="46" customWidth="1"/>
    <col min="7427" max="7429" width="20.5833333333333" style="46" customWidth="1"/>
    <col min="7430" max="7680" width="6.83333333333333" style="46"/>
    <col min="7681" max="7681" width="14.5" style="46" customWidth="1"/>
    <col min="7682" max="7682" width="33.3333333333333" style="46" customWidth="1"/>
    <col min="7683" max="7685" width="20.5833333333333" style="46" customWidth="1"/>
    <col min="7686" max="7936" width="6.83333333333333" style="46"/>
    <col min="7937" max="7937" width="14.5" style="46" customWidth="1"/>
    <col min="7938" max="7938" width="33.3333333333333" style="46" customWidth="1"/>
    <col min="7939" max="7941" width="20.5833333333333" style="46" customWidth="1"/>
    <col min="7942" max="8192" width="6.83333333333333" style="46"/>
    <col min="8193" max="8193" width="14.5" style="46" customWidth="1"/>
    <col min="8194" max="8194" width="33.3333333333333" style="46" customWidth="1"/>
    <col min="8195" max="8197" width="20.5833333333333" style="46" customWidth="1"/>
    <col min="8198" max="8448" width="6.83333333333333" style="46"/>
    <col min="8449" max="8449" width="14.5" style="46" customWidth="1"/>
    <col min="8450" max="8450" width="33.3333333333333" style="46" customWidth="1"/>
    <col min="8451" max="8453" width="20.5833333333333" style="46" customWidth="1"/>
    <col min="8454" max="8704" width="6.83333333333333" style="46"/>
    <col min="8705" max="8705" width="14.5" style="46" customWidth="1"/>
    <col min="8706" max="8706" width="33.3333333333333" style="46" customWidth="1"/>
    <col min="8707" max="8709" width="20.5833333333333" style="46" customWidth="1"/>
    <col min="8710" max="8960" width="6.83333333333333" style="46"/>
    <col min="8961" max="8961" width="14.5" style="46" customWidth="1"/>
    <col min="8962" max="8962" width="33.3333333333333" style="46" customWidth="1"/>
    <col min="8963" max="8965" width="20.5833333333333" style="46" customWidth="1"/>
    <col min="8966" max="9216" width="6.83333333333333" style="46"/>
    <col min="9217" max="9217" width="14.5" style="46" customWidth="1"/>
    <col min="9218" max="9218" width="33.3333333333333" style="46" customWidth="1"/>
    <col min="9219" max="9221" width="20.5833333333333" style="46" customWidth="1"/>
    <col min="9222" max="9472" width="6.83333333333333" style="46"/>
    <col min="9473" max="9473" width="14.5" style="46" customWidth="1"/>
    <col min="9474" max="9474" width="33.3333333333333" style="46" customWidth="1"/>
    <col min="9475" max="9477" width="20.5833333333333" style="46" customWidth="1"/>
    <col min="9478" max="9728" width="6.83333333333333" style="46"/>
    <col min="9729" max="9729" width="14.5" style="46" customWidth="1"/>
    <col min="9730" max="9730" width="33.3333333333333" style="46" customWidth="1"/>
    <col min="9731" max="9733" width="20.5833333333333" style="46" customWidth="1"/>
    <col min="9734" max="9984" width="6.83333333333333" style="46"/>
    <col min="9985" max="9985" width="14.5" style="46" customWidth="1"/>
    <col min="9986" max="9986" width="33.3333333333333" style="46" customWidth="1"/>
    <col min="9987" max="9989" width="20.5833333333333" style="46" customWidth="1"/>
    <col min="9990" max="10240" width="6.83333333333333" style="46"/>
    <col min="10241" max="10241" width="14.5" style="46" customWidth="1"/>
    <col min="10242" max="10242" width="33.3333333333333" style="46" customWidth="1"/>
    <col min="10243" max="10245" width="20.5833333333333" style="46" customWidth="1"/>
    <col min="10246" max="10496" width="6.83333333333333" style="46"/>
    <col min="10497" max="10497" width="14.5" style="46" customWidth="1"/>
    <col min="10498" max="10498" width="33.3333333333333" style="46" customWidth="1"/>
    <col min="10499" max="10501" width="20.5833333333333" style="46" customWidth="1"/>
    <col min="10502" max="10752" width="6.83333333333333" style="46"/>
    <col min="10753" max="10753" width="14.5" style="46" customWidth="1"/>
    <col min="10754" max="10754" width="33.3333333333333" style="46" customWidth="1"/>
    <col min="10755" max="10757" width="20.5833333333333" style="46" customWidth="1"/>
    <col min="10758" max="11008" width="6.83333333333333" style="46"/>
    <col min="11009" max="11009" width="14.5" style="46" customWidth="1"/>
    <col min="11010" max="11010" width="33.3333333333333" style="46" customWidth="1"/>
    <col min="11011" max="11013" width="20.5833333333333" style="46" customWidth="1"/>
    <col min="11014" max="11264" width="6.83333333333333" style="46"/>
    <col min="11265" max="11265" width="14.5" style="46" customWidth="1"/>
    <col min="11266" max="11266" width="33.3333333333333" style="46" customWidth="1"/>
    <col min="11267" max="11269" width="20.5833333333333" style="46" customWidth="1"/>
    <col min="11270" max="11520" width="6.83333333333333" style="46"/>
    <col min="11521" max="11521" width="14.5" style="46" customWidth="1"/>
    <col min="11522" max="11522" width="33.3333333333333" style="46" customWidth="1"/>
    <col min="11523" max="11525" width="20.5833333333333" style="46" customWidth="1"/>
    <col min="11526" max="11776" width="6.83333333333333" style="46"/>
    <col min="11777" max="11777" width="14.5" style="46" customWidth="1"/>
    <col min="11778" max="11778" width="33.3333333333333" style="46" customWidth="1"/>
    <col min="11779" max="11781" width="20.5833333333333" style="46" customWidth="1"/>
    <col min="11782" max="12032" width="6.83333333333333" style="46"/>
    <col min="12033" max="12033" width="14.5" style="46" customWidth="1"/>
    <col min="12034" max="12034" width="33.3333333333333" style="46" customWidth="1"/>
    <col min="12035" max="12037" width="20.5833333333333" style="46" customWidth="1"/>
    <col min="12038" max="12288" width="6.83333333333333" style="46"/>
    <col min="12289" max="12289" width="14.5" style="46" customWidth="1"/>
    <col min="12290" max="12290" width="33.3333333333333" style="46" customWidth="1"/>
    <col min="12291" max="12293" width="20.5833333333333" style="46" customWidth="1"/>
    <col min="12294" max="12544" width="6.83333333333333" style="46"/>
    <col min="12545" max="12545" width="14.5" style="46" customWidth="1"/>
    <col min="12546" max="12546" width="33.3333333333333" style="46" customWidth="1"/>
    <col min="12547" max="12549" width="20.5833333333333" style="46" customWidth="1"/>
    <col min="12550" max="12800" width="6.83333333333333" style="46"/>
    <col min="12801" max="12801" width="14.5" style="46" customWidth="1"/>
    <col min="12802" max="12802" width="33.3333333333333" style="46" customWidth="1"/>
    <col min="12803" max="12805" width="20.5833333333333" style="46" customWidth="1"/>
    <col min="12806" max="13056" width="6.83333333333333" style="46"/>
    <col min="13057" max="13057" width="14.5" style="46" customWidth="1"/>
    <col min="13058" max="13058" width="33.3333333333333" style="46" customWidth="1"/>
    <col min="13059" max="13061" width="20.5833333333333" style="46" customWidth="1"/>
    <col min="13062" max="13312" width="6.83333333333333" style="46"/>
    <col min="13313" max="13313" width="14.5" style="46" customWidth="1"/>
    <col min="13314" max="13314" width="33.3333333333333" style="46" customWidth="1"/>
    <col min="13315" max="13317" width="20.5833333333333" style="46" customWidth="1"/>
    <col min="13318" max="13568" width="6.83333333333333" style="46"/>
    <col min="13569" max="13569" width="14.5" style="46" customWidth="1"/>
    <col min="13570" max="13570" width="33.3333333333333" style="46" customWidth="1"/>
    <col min="13571" max="13573" width="20.5833333333333" style="46" customWidth="1"/>
    <col min="13574" max="13824" width="6.83333333333333" style="46"/>
    <col min="13825" max="13825" width="14.5" style="46" customWidth="1"/>
    <col min="13826" max="13826" width="33.3333333333333" style="46" customWidth="1"/>
    <col min="13827" max="13829" width="20.5833333333333" style="46" customWidth="1"/>
    <col min="13830" max="14080" width="6.83333333333333" style="46"/>
    <col min="14081" max="14081" width="14.5" style="46" customWidth="1"/>
    <col min="14082" max="14082" width="33.3333333333333" style="46" customWidth="1"/>
    <col min="14083" max="14085" width="20.5833333333333" style="46" customWidth="1"/>
    <col min="14086" max="14336" width="6.83333333333333" style="46"/>
    <col min="14337" max="14337" width="14.5" style="46" customWidth="1"/>
    <col min="14338" max="14338" width="33.3333333333333" style="46" customWidth="1"/>
    <col min="14339" max="14341" width="20.5833333333333" style="46" customWidth="1"/>
    <col min="14342" max="14592" width="6.83333333333333" style="46"/>
    <col min="14593" max="14593" width="14.5" style="46" customWidth="1"/>
    <col min="14594" max="14594" width="33.3333333333333" style="46" customWidth="1"/>
    <col min="14595" max="14597" width="20.5833333333333" style="46" customWidth="1"/>
    <col min="14598" max="14848" width="6.83333333333333" style="46"/>
    <col min="14849" max="14849" width="14.5" style="46" customWidth="1"/>
    <col min="14850" max="14850" width="33.3333333333333" style="46" customWidth="1"/>
    <col min="14851" max="14853" width="20.5833333333333" style="46" customWidth="1"/>
    <col min="14854" max="15104" width="6.83333333333333" style="46"/>
    <col min="15105" max="15105" width="14.5" style="46" customWidth="1"/>
    <col min="15106" max="15106" width="33.3333333333333" style="46" customWidth="1"/>
    <col min="15107" max="15109" width="20.5833333333333" style="46" customWidth="1"/>
    <col min="15110" max="15360" width="6.83333333333333" style="46"/>
    <col min="15361" max="15361" width="14.5" style="46" customWidth="1"/>
    <col min="15362" max="15362" width="33.3333333333333" style="46" customWidth="1"/>
    <col min="15363" max="15365" width="20.5833333333333" style="46" customWidth="1"/>
    <col min="15366" max="15616" width="6.83333333333333" style="46"/>
    <col min="15617" max="15617" width="14.5" style="46" customWidth="1"/>
    <col min="15618" max="15618" width="33.3333333333333" style="46" customWidth="1"/>
    <col min="15619" max="15621" width="20.5833333333333" style="46" customWidth="1"/>
    <col min="15622" max="15872" width="6.83333333333333" style="46"/>
    <col min="15873" max="15873" width="14.5" style="46" customWidth="1"/>
    <col min="15874" max="15874" width="33.3333333333333" style="46" customWidth="1"/>
    <col min="15875" max="15877" width="20.5833333333333" style="46" customWidth="1"/>
    <col min="15878" max="16128" width="6.83333333333333" style="46"/>
    <col min="16129" max="16129" width="14.5" style="46" customWidth="1"/>
    <col min="16130" max="16130" width="33.3333333333333" style="46" customWidth="1"/>
    <col min="16131" max="16133" width="20.5833333333333" style="46" customWidth="1"/>
    <col min="16134" max="16384" width="6.83333333333333" style="46"/>
  </cols>
  <sheetData>
    <row r="1" customHeight="1" spans="1:5">
      <c r="A1" s="47" t="s">
        <v>371</v>
      </c>
      <c r="E1" s="146"/>
    </row>
    <row r="2" ht="34.5" customHeight="1" spans="1:5">
      <c r="A2" s="147" t="s">
        <v>372</v>
      </c>
      <c r="B2" s="148"/>
      <c r="C2" s="148"/>
      <c r="D2" s="148"/>
      <c r="E2" s="148"/>
    </row>
    <row r="3" customHeight="1" spans="1:5">
      <c r="A3" s="148"/>
      <c r="B3" s="148"/>
      <c r="C3" s="148"/>
      <c r="D3" s="148"/>
      <c r="E3" s="148"/>
    </row>
    <row r="4" s="140" customFormat="1" customHeight="1" spans="1:5">
      <c r="A4" s="55"/>
      <c r="B4" s="54"/>
      <c r="C4" s="54"/>
      <c r="D4" s="54"/>
      <c r="E4" s="149" t="s">
        <v>313</v>
      </c>
    </row>
    <row r="5" s="140" customFormat="1" customHeight="1" spans="1:5">
      <c r="A5" s="76" t="s">
        <v>373</v>
      </c>
      <c r="B5" s="76"/>
      <c r="C5" s="76" t="s">
        <v>374</v>
      </c>
      <c r="D5" s="76"/>
      <c r="E5" s="76"/>
    </row>
    <row r="6" s="140" customFormat="1" customHeight="1" spans="1:5">
      <c r="A6" s="76" t="s">
        <v>347</v>
      </c>
      <c r="B6" s="76" t="s">
        <v>348</v>
      </c>
      <c r="C6" s="76" t="s">
        <v>318</v>
      </c>
      <c r="D6" s="76" t="s">
        <v>375</v>
      </c>
      <c r="E6" s="76" t="s">
        <v>376</v>
      </c>
    </row>
    <row r="7" s="140" customFormat="1" customHeight="1" spans="1:10">
      <c r="A7" s="150" t="s">
        <v>377</v>
      </c>
      <c r="B7" s="151" t="s">
        <v>378</v>
      </c>
      <c r="C7" s="87">
        <f>SUM(C8,C20,C34)</f>
        <v>379.97</v>
      </c>
      <c r="D7" s="87">
        <f>SUM(D8,D20,D34)</f>
        <v>379.97</v>
      </c>
      <c r="E7" s="87">
        <f>SUM(E8,E20,E34)</f>
        <v>0</v>
      </c>
      <c r="J7" s="123"/>
    </row>
    <row r="8" s="140" customFormat="1" customHeight="1" spans="1:7">
      <c r="A8" s="152" t="s">
        <v>379</v>
      </c>
      <c r="B8" s="153" t="s">
        <v>380</v>
      </c>
      <c r="C8" s="114">
        <v>286.62</v>
      </c>
      <c r="D8" s="114">
        <v>286.62</v>
      </c>
      <c r="E8" s="87"/>
      <c r="G8" s="123"/>
    </row>
    <row r="9" s="140" customFormat="1" customHeight="1" spans="1:11">
      <c r="A9" s="152" t="s">
        <v>381</v>
      </c>
      <c r="B9" s="153" t="s">
        <v>382</v>
      </c>
      <c r="C9" s="87">
        <v>75.22</v>
      </c>
      <c r="D9" s="87">
        <v>75.22</v>
      </c>
      <c r="E9" s="87"/>
      <c r="F9" s="123"/>
      <c r="G9" s="123"/>
      <c r="K9" s="123"/>
    </row>
    <row r="10" s="140" customFormat="1" customHeight="1" spans="1:8">
      <c r="A10" s="152" t="s">
        <v>383</v>
      </c>
      <c r="B10" s="153" t="s">
        <v>384</v>
      </c>
      <c r="C10" s="87">
        <v>51.42</v>
      </c>
      <c r="D10" s="87">
        <v>51.42</v>
      </c>
      <c r="E10" s="87"/>
      <c r="F10" s="123"/>
      <c r="H10" s="123"/>
    </row>
    <row r="11" s="140" customFormat="1" customHeight="1" spans="1:8">
      <c r="A11" s="152" t="s">
        <v>385</v>
      </c>
      <c r="B11" s="153" t="s">
        <v>386</v>
      </c>
      <c r="C11" s="87">
        <v>45.47</v>
      </c>
      <c r="D11" s="87">
        <v>45.47</v>
      </c>
      <c r="E11" s="87"/>
      <c r="F11" s="123"/>
      <c r="H11" s="123"/>
    </row>
    <row r="12" s="140" customFormat="1" customHeight="1" spans="1:8">
      <c r="A12" s="152" t="s">
        <v>387</v>
      </c>
      <c r="B12" s="153" t="s">
        <v>388</v>
      </c>
      <c r="C12" s="87">
        <f>23</f>
        <v>23</v>
      </c>
      <c r="D12" s="87">
        <f>23</f>
        <v>23</v>
      </c>
      <c r="E12" s="87"/>
      <c r="F12" s="123"/>
      <c r="G12" s="123"/>
      <c r="H12" s="123"/>
    </row>
    <row r="13" s="140" customFormat="1" customHeight="1" spans="1:10">
      <c r="A13" s="152" t="s">
        <v>389</v>
      </c>
      <c r="B13" s="153" t="s">
        <v>390</v>
      </c>
      <c r="C13" s="87">
        <f>20.12</f>
        <v>20.12</v>
      </c>
      <c r="D13" s="87">
        <f>20.12</f>
        <v>20.12</v>
      </c>
      <c r="E13" s="87"/>
      <c r="F13" s="123"/>
      <c r="J13" s="123"/>
    </row>
    <row r="14" s="140" customFormat="1" customHeight="1" spans="1:11">
      <c r="A14" s="152" t="s">
        <v>391</v>
      </c>
      <c r="B14" s="153" t="s">
        <v>392</v>
      </c>
      <c r="C14" s="87">
        <f>10.06</f>
        <v>10.06</v>
      </c>
      <c r="D14" s="87">
        <f>10.06</f>
        <v>10.06</v>
      </c>
      <c r="E14" s="87"/>
      <c r="F14" s="123"/>
      <c r="G14" s="123"/>
      <c r="K14" s="123"/>
    </row>
    <row r="15" s="140" customFormat="1" customHeight="1" spans="1:11">
      <c r="A15" s="152" t="s">
        <v>393</v>
      </c>
      <c r="B15" s="153" t="s">
        <v>394</v>
      </c>
      <c r="C15" s="87">
        <f>14.74</f>
        <v>14.74</v>
      </c>
      <c r="D15" s="87">
        <f>14.74</f>
        <v>14.74</v>
      </c>
      <c r="E15" s="87"/>
      <c r="F15" s="123"/>
      <c r="G15" s="123"/>
      <c r="H15" s="123"/>
      <c r="K15" s="123"/>
    </row>
    <row r="16" s="140" customFormat="1" customHeight="1" spans="1:11">
      <c r="A16" s="152" t="s">
        <v>395</v>
      </c>
      <c r="B16" s="153" t="s">
        <v>396</v>
      </c>
      <c r="C16" s="87">
        <f>1.17</f>
        <v>1.17</v>
      </c>
      <c r="D16" s="87">
        <f>1.17</f>
        <v>1.17</v>
      </c>
      <c r="E16" s="87"/>
      <c r="F16" s="123"/>
      <c r="G16" s="123"/>
      <c r="K16" s="123"/>
    </row>
    <row r="17" s="140" customFormat="1" customHeight="1" spans="1:11">
      <c r="A17" s="152" t="s">
        <v>397</v>
      </c>
      <c r="B17" s="153" t="s">
        <v>398</v>
      </c>
      <c r="C17" s="87">
        <f>17.52</f>
        <v>17.52</v>
      </c>
      <c r="D17" s="87">
        <f>17.52</f>
        <v>17.52</v>
      </c>
      <c r="E17" s="87"/>
      <c r="F17" s="123"/>
      <c r="G17" s="123"/>
      <c r="K17" s="123"/>
    </row>
    <row r="18" s="140" customFormat="1" customHeight="1" spans="1:11">
      <c r="A18" s="152" t="s">
        <v>399</v>
      </c>
      <c r="B18" s="153" t="s">
        <v>400</v>
      </c>
      <c r="C18" s="87">
        <v>2.88</v>
      </c>
      <c r="D18" s="87">
        <v>2.88</v>
      </c>
      <c r="E18" s="87"/>
      <c r="F18" s="123"/>
      <c r="G18" s="123"/>
      <c r="I18" s="123"/>
      <c r="K18" s="123"/>
    </row>
    <row r="19" s="140" customFormat="1" customHeight="1" spans="1:11">
      <c r="A19" s="152" t="s">
        <v>401</v>
      </c>
      <c r="B19" s="153" t="s">
        <v>402</v>
      </c>
      <c r="C19" s="87">
        <v>25.02</v>
      </c>
      <c r="D19" s="87">
        <v>25.02</v>
      </c>
      <c r="E19" s="87"/>
      <c r="F19" s="123"/>
      <c r="G19" s="123"/>
      <c r="K19" s="123"/>
    </row>
    <row r="20" s="140" customFormat="1" customHeight="1" spans="1:7">
      <c r="A20" s="152" t="s">
        <v>403</v>
      </c>
      <c r="B20" s="153" t="s">
        <v>404</v>
      </c>
      <c r="C20" s="87">
        <f>SUM(C21:C33)</f>
        <v>76.14</v>
      </c>
      <c r="D20" s="87">
        <f>SUM(D21:D33)</f>
        <v>76.14</v>
      </c>
      <c r="E20" s="87"/>
      <c r="F20" s="123"/>
      <c r="G20" s="123"/>
    </row>
    <row r="21" s="140" customFormat="1" customHeight="1" spans="1:14">
      <c r="A21" s="152" t="s">
        <v>405</v>
      </c>
      <c r="B21" s="154" t="s">
        <v>406</v>
      </c>
      <c r="C21" s="87">
        <f t="shared" ref="C21:C33" si="0">D21+E21</f>
        <v>1.62</v>
      </c>
      <c r="D21" s="87">
        <v>1.62</v>
      </c>
      <c r="E21" s="87"/>
      <c r="F21" s="123"/>
      <c r="G21" s="123"/>
      <c r="H21" s="123"/>
      <c r="N21" s="123"/>
    </row>
    <row r="22" s="140" customFormat="1" customHeight="1" spans="1:8">
      <c r="A22" s="152" t="s">
        <v>407</v>
      </c>
      <c r="B22" s="155" t="s">
        <v>408</v>
      </c>
      <c r="C22" s="87">
        <f t="shared" si="0"/>
        <v>4.68</v>
      </c>
      <c r="D22" s="87">
        <v>4.68</v>
      </c>
      <c r="E22" s="87"/>
      <c r="F22" s="123"/>
      <c r="G22" s="123"/>
      <c r="H22" s="123"/>
    </row>
    <row r="23" s="140" customFormat="1" customHeight="1" spans="1:7">
      <c r="A23" s="152" t="s">
        <v>409</v>
      </c>
      <c r="B23" s="154" t="s">
        <v>410</v>
      </c>
      <c r="C23" s="87">
        <f t="shared" si="0"/>
        <v>32.4</v>
      </c>
      <c r="D23" s="87">
        <v>32.4</v>
      </c>
      <c r="E23" s="87"/>
      <c r="F23" s="123"/>
      <c r="G23" s="123"/>
    </row>
    <row r="24" s="140" customFormat="1" customHeight="1" spans="1:11">
      <c r="A24" s="152" t="s">
        <v>411</v>
      </c>
      <c r="B24" s="155" t="s">
        <v>412</v>
      </c>
      <c r="C24" s="87">
        <f t="shared" si="0"/>
        <v>2.24</v>
      </c>
      <c r="D24" s="87">
        <v>2.24</v>
      </c>
      <c r="E24" s="87"/>
      <c r="F24" s="123"/>
      <c r="G24" s="123"/>
      <c r="H24" s="123"/>
      <c r="K24" s="123"/>
    </row>
    <row r="25" s="140" customFormat="1" customHeight="1" spans="1:10">
      <c r="A25" s="152" t="s">
        <v>413</v>
      </c>
      <c r="B25" s="155" t="s">
        <v>414</v>
      </c>
      <c r="C25" s="87">
        <f t="shared" si="0"/>
        <v>1.26</v>
      </c>
      <c r="D25" s="87">
        <v>1.26</v>
      </c>
      <c r="E25" s="87"/>
      <c r="F25" s="123"/>
      <c r="G25" s="123"/>
      <c r="H25" s="123"/>
      <c r="I25" s="123"/>
      <c r="J25" s="123"/>
    </row>
    <row r="26" s="140" customFormat="1" customHeight="1" spans="1:8">
      <c r="A26" s="152" t="s">
        <v>415</v>
      </c>
      <c r="B26" s="155" t="s">
        <v>416</v>
      </c>
      <c r="C26" s="87">
        <f t="shared" si="0"/>
        <v>2.05</v>
      </c>
      <c r="D26" s="87">
        <v>2.05</v>
      </c>
      <c r="E26" s="87"/>
      <c r="F26" s="123"/>
      <c r="G26" s="123"/>
      <c r="H26" s="123"/>
    </row>
    <row r="27" s="140" customFormat="1" customHeight="1" spans="1:9">
      <c r="A27" s="152" t="s">
        <v>417</v>
      </c>
      <c r="B27" s="155" t="s">
        <v>418</v>
      </c>
      <c r="C27" s="87">
        <f t="shared" si="0"/>
        <v>0.28</v>
      </c>
      <c r="D27" s="87">
        <v>0.28</v>
      </c>
      <c r="E27" s="87"/>
      <c r="F27" s="123"/>
      <c r="I27" s="123"/>
    </row>
    <row r="28" s="140" customFormat="1" customHeight="1" spans="1:19">
      <c r="A28" s="152" t="s">
        <v>419</v>
      </c>
      <c r="B28" s="155" t="s">
        <v>420</v>
      </c>
      <c r="C28" s="87">
        <f t="shared" si="0"/>
        <v>0.84</v>
      </c>
      <c r="D28" s="87">
        <v>0.84</v>
      </c>
      <c r="E28" s="87"/>
      <c r="F28" s="123"/>
      <c r="G28" s="123"/>
      <c r="J28" s="123"/>
      <c r="S28" s="123"/>
    </row>
    <row r="29" s="140" customFormat="1" customHeight="1" spans="1:9">
      <c r="A29" s="152" t="s">
        <v>421</v>
      </c>
      <c r="B29" s="154" t="s">
        <v>422</v>
      </c>
      <c r="C29" s="87">
        <f t="shared" si="0"/>
        <v>2.73</v>
      </c>
      <c r="D29" s="87">
        <v>2.73</v>
      </c>
      <c r="E29" s="87"/>
      <c r="F29" s="123"/>
      <c r="G29" s="123"/>
      <c r="H29" s="123"/>
      <c r="I29" s="123"/>
    </row>
    <row r="30" s="140" customFormat="1" customHeight="1" spans="1:7">
      <c r="A30" s="152" t="s">
        <v>423</v>
      </c>
      <c r="B30" s="155" t="s">
        <v>424</v>
      </c>
      <c r="C30" s="87">
        <f t="shared" si="0"/>
        <v>2.26</v>
      </c>
      <c r="D30" s="87">
        <v>2.26</v>
      </c>
      <c r="E30" s="87"/>
      <c r="F30" s="123"/>
      <c r="G30" s="123"/>
    </row>
    <row r="31" s="140" customFormat="1" customHeight="1" spans="1:16">
      <c r="A31" s="152" t="s">
        <v>425</v>
      </c>
      <c r="B31" s="155" t="s">
        <v>426</v>
      </c>
      <c r="C31" s="87">
        <f t="shared" si="0"/>
        <v>14</v>
      </c>
      <c r="D31" s="87">
        <v>14</v>
      </c>
      <c r="E31" s="87"/>
      <c r="F31" s="123"/>
      <c r="G31" s="123"/>
      <c r="I31" s="123"/>
      <c r="P31" s="123"/>
    </row>
    <row r="32" s="140" customFormat="1" customHeight="1" spans="1:16">
      <c r="A32" s="152" t="s">
        <v>427</v>
      </c>
      <c r="B32" s="155" t="s">
        <v>428</v>
      </c>
      <c r="C32" s="87">
        <f t="shared" si="0"/>
        <v>10.58</v>
      </c>
      <c r="D32" s="87">
        <v>10.58</v>
      </c>
      <c r="E32" s="87"/>
      <c r="F32" s="123"/>
      <c r="G32" s="123"/>
      <c r="H32" s="123"/>
      <c r="P32" s="123"/>
    </row>
    <row r="33" s="140" customFormat="1" customHeight="1" spans="1:9">
      <c r="A33" s="152" t="s">
        <v>429</v>
      </c>
      <c r="B33" s="155" t="s">
        <v>430</v>
      </c>
      <c r="C33" s="87">
        <f t="shared" si="0"/>
        <v>1.2</v>
      </c>
      <c r="D33" s="87">
        <v>1.2</v>
      </c>
      <c r="E33" s="87"/>
      <c r="F33" s="123"/>
      <c r="G33" s="123"/>
      <c r="H33" s="123"/>
      <c r="I33" s="123"/>
    </row>
    <row r="34" s="140" customFormat="1" customHeight="1" spans="1:8">
      <c r="A34" s="152" t="s">
        <v>431</v>
      </c>
      <c r="B34" s="153" t="s">
        <v>432</v>
      </c>
      <c r="C34" s="114">
        <f>SUM(C35:C37)</f>
        <v>17.21</v>
      </c>
      <c r="D34" s="114">
        <f>SUM(D35:D37)</f>
        <v>17.21</v>
      </c>
      <c r="E34" s="114"/>
      <c r="F34" s="123"/>
      <c r="H34" s="123"/>
    </row>
    <row r="35" s="140" customFormat="1" customHeight="1" spans="1:8">
      <c r="A35" s="152" t="s">
        <v>433</v>
      </c>
      <c r="B35" s="155" t="s">
        <v>400</v>
      </c>
      <c r="C35" s="87">
        <v>1.8</v>
      </c>
      <c r="D35" s="87">
        <v>1.8</v>
      </c>
      <c r="E35" s="87"/>
      <c r="F35" s="123"/>
      <c r="G35" s="123"/>
      <c r="H35" s="123"/>
    </row>
    <row r="36" s="140" customFormat="1" customHeight="1" spans="1:7">
      <c r="A36" s="152" t="s">
        <v>434</v>
      </c>
      <c r="B36" s="155" t="s">
        <v>435</v>
      </c>
      <c r="C36" s="87">
        <v>0.02</v>
      </c>
      <c r="D36" s="87">
        <v>0.02</v>
      </c>
      <c r="E36" s="87"/>
      <c r="F36" s="123"/>
      <c r="G36" s="123"/>
    </row>
    <row r="37" s="140" customFormat="1" customHeight="1" spans="1:6">
      <c r="A37" s="152" t="s">
        <v>436</v>
      </c>
      <c r="B37" s="155" t="s">
        <v>437</v>
      </c>
      <c r="C37" s="87">
        <v>15.39</v>
      </c>
      <c r="D37" s="87">
        <v>15.39</v>
      </c>
      <c r="E37" s="87"/>
      <c r="F37" s="123"/>
    </row>
    <row r="38" customHeight="1" spans="4:14">
      <c r="D38" s="48"/>
      <c r="E38" s="48"/>
      <c r="F38" s="48"/>
      <c r="N38" s="48"/>
    </row>
  </sheetData>
  <mergeCells count="2">
    <mergeCell ref="A5:B5"/>
    <mergeCell ref="C5:E5"/>
  </mergeCells>
  <printOptions horizontalCentered="1"/>
  <pageMargins left="0" right="0" top="0" bottom="0.235416666666667" header="0.196527777777778" footer="0.11805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25" sqref="D25"/>
    </sheetView>
  </sheetViews>
  <sheetFormatPr defaultColWidth="6.83333333333333" defaultRowHeight="12.75" customHeight="1" outlineLevelCol="6"/>
  <cols>
    <col min="1" max="2" width="14" style="46" customWidth="1"/>
    <col min="3" max="3" width="18.0833333333333" style="46" customWidth="1"/>
    <col min="4" max="4" width="19.75" style="46" customWidth="1"/>
    <col min="5" max="5" width="19.5833333333333" style="46" customWidth="1"/>
    <col min="6" max="6" width="16.3333333333333" style="46" customWidth="1"/>
    <col min="7" max="7" width="11.5833333333333" style="46" customWidth="1"/>
    <col min="8" max="251" width="6.83333333333333" style="46"/>
    <col min="252" max="263" width="11.5833333333333" style="46" customWidth="1"/>
    <col min="264" max="507" width="6.83333333333333" style="46"/>
    <col min="508" max="519" width="11.5833333333333" style="46" customWidth="1"/>
    <col min="520" max="763" width="6.83333333333333" style="46"/>
    <col min="764" max="775" width="11.5833333333333" style="46" customWidth="1"/>
    <col min="776" max="1019" width="6.83333333333333" style="46"/>
    <col min="1020" max="1031" width="11.5833333333333" style="46" customWidth="1"/>
    <col min="1032" max="1275" width="6.83333333333333" style="46"/>
    <col min="1276" max="1287" width="11.5833333333333" style="46" customWidth="1"/>
    <col min="1288" max="1531" width="6.83333333333333" style="46"/>
    <col min="1532" max="1543" width="11.5833333333333" style="46" customWidth="1"/>
    <col min="1544" max="1787" width="6.83333333333333" style="46"/>
    <col min="1788" max="1799" width="11.5833333333333" style="46" customWidth="1"/>
    <col min="1800" max="2043" width="6.83333333333333" style="46"/>
    <col min="2044" max="2055" width="11.5833333333333" style="46" customWidth="1"/>
    <col min="2056" max="2299" width="6.83333333333333" style="46"/>
    <col min="2300" max="2311" width="11.5833333333333" style="46" customWidth="1"/>
    <col min="2312" max="2555" width="6.83333333333333" style="46"/>
    <col min="2556" max="2567" width="11.5833333333333" style="46" customWidth="1"/>
    <col min="2568" max="2811" width="6.83333333333333" style="46"/>
    <col min="2812" max="2823" width="11.5833333333333" style="46" customWidth="1"/>
    <col min="2824" max="3067" width="6.83333333333333" style="46"/>
    <col min="3068" max="3079" width="11.5833333333333" style="46" customWidth="1"/>
    <col min="3080" max="3323" width="6.83333333333333" style="46"/>
    <col min="3324" max="3335" width="11.5833333333333" style="46" customWidth="1"/>
    <col min="3336" max="3579" width="6.83333333333333" style="46"/>
    <col min="3580" max="3591" width="11.5833333333333" style="46" customWidth="1"/>
    <col min="3592" max="3835" width="6.83333333333333" style="46"/>
    <col min="3836" max="3847" width="11.5833333333333" style="46" customWidth="1"/>
    <col min="3848" max="4091" width="6.83333333333333" style="46"/>
    <col min="4092" max="4103" width="11.5833333333333" style="46" customWidth="1"/>
    <col min="4104" max="4347" width="6.83333333333333" style="46"/>
    <col min="4348" max="4359" width="11.5833333333333" style="46" customWidth="1"/>
    <col min="4360" max="4603" width="6.83333333333333" style="46"/>
    <col min="4604" max="4615" width="11.5833333333333" style="46" customWidth="1"/>
    <col min="4616" max="4859" width="6.83333333333333" style="46"/>
    <col min="4860" max="4871" width="11.5833333333333" style="46" customWidth="1"/>
    <col min="4872" max="5115" width="6.83333333333333" style="46"/>
    <col min="5116" max="5127" width="11.5833333333333" style="46" customWidth="1"/>
    <col min="5128" max="5371" width="6.83333333333333" style="46"/>
    <col min="5372" max="5383" width="11.5833333333333" style="46" customWidth="1"/>
    <col min="5384" max="5627" width="6.83333333333333" style="46"/>
    <col min="5628" max="5639" width="11.5833333333333" style="46" customWidth="1"/>
    <col min="5640" max="5883" width="6.83333333333333" style="46"/>
    <col min="5884" max="5895" width="11.5833333333333" style="46" customWidth="1"/>
    <col min="5896" max="6139" width="6.83333333333333" style="46"/>
    <col min="6140" max="6151" width="11.5833333333333" style="46" customWidth="1"/>
    <col min="6152" max="6395" width="6.83333333333333" style="46"/>
    <col min="6396" max="6407" width="11.5833333333333" style="46" customWidth="1"/>
    <col min="6408" max="6651" width="6.83333333333333" style="46"/>
    <col min="6652" max="6663" width="11.5833333333333" style="46" customWidth="1"/>
    <col min="6664" max="6907" width="6.83333333333333" style="46"/>
    <col min="6908" max="6919" width="11.5833333333333" style="46" customWidth="1"/>
    <col min="6920" max="7163" width="6.83333333333333" style="46"/>
    <col min="7164" max="7175" width="11.5833333333333" style="46" customWidth="1"/>
    <col min="7176" max="7419" width="6.83333333333333" style="46"/>
    <col min="7420" max="7431" width="11.5833333333333" style="46" customWidth="1"/>
    <col min="7432" max="7675" width="6.83333333333333" style="46"/>
    <col min="7676" max="7687" width="11.5833333333333" style="46" customWidth="1"/>
    <col min="7688" max="7931" width="6.83333333333333" style="46"/>
    <col min="7932" max="7943" width="11.5833333333333" style="46" customWidth="1"/>
    <col min="7944" max="8187" width="6.83333333333333" style="46"/>
    <col min="8188" max="8199" width="11.5833333333333" style="46" customWidth="1"/>
    <col min="8200" max="8443" width="6.83333333333333" style="46"/>
    <col min="8444" max="8455" width="11.5833333333333" style="46" customWidth="1"/>
    <col min="8456" max="8699" width="6.83333333333333" style="46"/>
    <col min="8700" max="8711" width="11.5833333333333" style="46" customWidth="1"/>
    <col min="8712" max="8955" width="6.83333333333333" style="46"/>
    <col min="8956" max="8967" width="11.5833333333333" style="46" customWidth="1"/>
    <col min="8968" max="9211" width="6.83333333333333" style="46"/>
    <col min="9212" max="9223" width="11.5833333333333" style="46" customWidth="1"/>
    <col min="9224" max="9467" width="6.83333333333333" style="46"/>
    <col min="9468" max="9479" width="11.5833333333333" style="46" customWidth="1"/>
    <col min="9480" max="9723" width="6.83333333333333" style="46"/>
    <col min="9724" max="9735" width="11.5833333333333" style="46" customWidth="1"/>
    <col min="9736" max="9979" width="6.83333333333333" style="46"/>
    <col min="9980" max="9991" width="11.5833333333333" style="46" customWidth="1"/>
    <col min="9992" max="10235" width="6.83333333333333" style="46"/>
    <col min="10236" max="10247" width="11.5833333333333" style="46" customWidth="1"/>
    <col min="10248" max="10491" width="6.83333333333333" style="46"/>
    <col min="10492" max="10503" width="11.5833333333333" style="46" customWidth="1"/>
    <col min="10504" max="10747" width="6.83333333333333" style="46"/>
    <col min="10748" max="10759" width="11.5833333333333" style="46" customWidth="1"/>
    <col min="10760" max="11003" width="6.83333333333333" style="46"/>
    <col min="11004" max="11015" width="11.5833333333333" style="46" customWidth="1"/>
    <col min="11016" max="11259" width="6.83333333333333" style="46"/>
    <col min="11260" max="11271" width="11.5833333333333" style="46" customWidth="1"/>
    <col min="11272" max="11515" width="6.83333333333333" style="46"/>
    <col min="11516" max="11527" width="11.5833333333333" style="46" customWidth="1"/>
    <col min="11528" max="11771" width="6.83333333333333" style="46"/>
    <col min="11772" max="11783" width="11.5833333333333" style="46" customWidth="1"/>
    <col min="11784" max="12027" width="6.83333333333333" style="46"/>
    <col min="12028" max="12039" width="11.5833333333333" style="46" customWidth="1"/>
    <col min="12040" max="12283" width="6.83333333333333" style="46"/>
    <col min="12284" max="12295" width="11.5833333333333" style="46" customWidth="1"/>
    <col min="12296" max="12539" width="6.83333333333333" style="46"/>
    <col min="12540" max="12551" width="11.5833333333333" style="46" customWidth="1"/>
    <col min="12552" max="12795" width="6.83333333333333" style="46"/>
    <col min="12796" max="12807" width="11.5833333333333" style="46" customWidth="1"/>
    <col min="12808" max="13051" width="6.83333333333333" style="46"/>
    <col min="13052" max="13063" width="11.5833333333333" style="46" customWidth="1"/>
    <col min="13064" max="13307" width="6.83333333333333" style="46"/>
    <col min="13308" max="13319" width="11.5833333333333" style="46" customWidth="1"/>
    <col min="13320" max="13563" width="6.83333333333333" style="46"/>
    <col min="13564" max="13575" width="11.5833333333333" style="46" customWidth="1"/>
    <col min="13576" max="13819" width="6.83333333333333" style="46"/>
    <col min="13820" max="13831" width="11.5833333333333" style="46" customWidth="1"/>
    <col min="13832" max="14075" width="6.83333333333333" style="46"/>
    <col min="14076" max="14087" width="11.5833333333333" style="46" customWidth="1"/>
    <col min="14088" max="14331" width="6.83333333333333" style="46"/>
    <col min="14332" max="14343" width="11.5833333333333" style="46" customWidth="1"/>
    <col min="14344" max="14587" width="6.83333333333333" style="46"/>
    <col min="14588" max="14599" width="11.5833333333333" style="46" customWidth="1"/>
    <col min="14600" max="14843" width="6.83333333333333" style="46"/>
    <col min="14844" max="14855" width="11.5833333333333" style="46" customWidth="1"/>
    <col min="14856" max="15099" width="6.83333333333333" style="46"/>
    <col min="15100" max="15111" width="11.5833333333333" style="46" customWidth="1"/>
    <col min="15112" max="15355" width="6.83333333333333" style="46"/>
    <col min="15356" max="15367" width="11.5833333333333" style="46" customWidth="1"/>
    <col min="15368" max="15611" width="6.83333333333333" style="46"/>
    <col min="15612" max="15623" width="11.5833333333333" style="46" customWidth="1"/>
    <col min="15624" max="15867" width="6.83333333333333" style="46"/>
    <col min="15868" max="15879" width="11.5833333333333" style="46" customWidth="1"/>
    <col min="15880" max="16123" width="6.83333333333333" style="46"/>
    <col min="16124" max="16135" width="11.5833333333333" style="46" customWidth="1"/>
    <col min="16136" max="16384" width="6.83333333333333" style="46"/>
  </cols>
  <sheetData>
    <row r="1" ht="20.15" customHeight="1" spans="1:7">
      <c r="A1" s="47" t="s">
        <v>438</v>
      </c>
      <c r="G1" s="137"/>
    </row>
    <row r="2" ht="33" spans="1:7">
      <c r="A2" s="138" t="s">
        <v>439</v>
      </c>
      <c r="B2" s="138"/>
      <c r="C2" s="138"/>
      <c r="D2" s="138"/>
      <c r="E2" s="138"/>
      <c r="F2" s="138"/>
      <c r="G2" s="125"/>
    </row>
    <row r="3" ht="20.15" customHeight="1" spans="1:7">
      <c r="A3" s="139"/>
      <c r="B3" s="125"/>
      <c r="C3" s="125"/>
      <c r="D3" s="125"/>
      <c r="E3" s="125"/>
      <c r="F3" s="125"/>
      <c r="G3" s="125"/>
    </row>
    <row r="4" ht="20.15" customHeight="1" spans="1:7">
      <c r="A4" s="140"/>
      <c r="B4" s="140"/>
      <c r="C4" s="140"/>
      <c r="D4" s="140"/>
      <c r="E4" s="140"/>
      <c r="F4" s="56" t="s">
        <v>313</v>
      </c>
      <c r="G4" s="56"/>
    </row>
    <row r="5" ht="20.15" customHeight="1" spans="1:6">
      <c r="A5" s="76" t="s">
        <v>346</v>
      </c>
      <c r="B5" s="76"/>
      <c r="C5" s="76"/>
      <c r="D5" s="76"/>
      <c r="E5" s="76"/>
      <c r="F5" s="76"/>
    </row>
    <row r="6" ht="14.25" customHeight="1" spans="1:6">
      <c r="A6" s="76" t="s">
        <v>318</v>
      </c>
      <c r="B6" s="59" t="s">
        <v>440</v>
      </c>
      <c r="C6" s="100" t="s">
        <v>441</v>
      </c>
      <c r="D6" s="100"/>
      <c r="E6" s="141"/>
      <c r="F6" s="100" t="s">
        <v>442</v>
      </c>
    </row>
    <row r="7" ht="14.25" spans="1:6">
      <c r="A7" s="76"/>
      <c r="B7" s="57"/>
      <c r="C7" s="142" t="s">
        <v>349</v>
      </c>
      <c r="D7" s="143" t="s">
        <v>443</v>
      </c>
      <c r="E7" s="144" t="s">
        <v>444</v>
      </c>
      <c r="F7" s="130"/>
    </row>
    <row r="8" ht="20.15" customHeight="1" spans="1:6">
      <c r="A8" s="135">
        <f>C8+F8</f>
        <v>14.28</v>
      </c>
      <c r="B8" s="87"/>
      <c r="C8" s="145">
        <v>14</v>
      </c>
      <c r="D8" s="134">
        <v>0</v>
      </c>
      <c r="E8" s="135">
        <v>14</v>
      </c>
      <c r="F8" s="87">
        <v>0.28</v>
      </c>
    </row>
    <row r="9" ht="22.5" customHeight="1" spans="2:7">
      <c r="B9" s="48"/>
      <c r="C9" s="48"/>
      <c r="D9" s="48"/>
      <c r="E9" s="48"/>
      <c r="F9" s="48"/>
      <c r="G9" s="48"/>
    </row>
    <row r="10" customHeight="1" spans="2:7">
      <c r="B10" s="48"/>
      <c r="C10" s="48"/>
      <c r="D10" s="48"/>
      <c r="E10" s="48"/>
      <c r="F10" s="48"/>
      <c r="G10" s="48"/>
    </row>
    <row r="11" customHeight="1" spans="2:7">
      <c r="B11" s="48"/>
      <c r="C11" s="48"/>
      <c r="D11" s="48"/>
      <c r="E11" s="48"/>
      <c r="F11" s="48"/>
      <c r="G11" s="48"/>
    </row>
    <row r="12" customHeight="1" spans="2:7">
      <c r="B12" s="48"/>
      <c r="C12" s="48"/>
      <c r="D12" s="48"/>
      <c r="G12" s="48"/>
    </row>
    <row r="13" customHeight="1" spans="2:6">
      <c r="B13" s="48"/>
      <c r="C13" s="48"/>
      <c r="D13" s="48"/>
      <c r="E13" s="48"/>
      <c r="F13" s="48"/>
    </row>
    <row r="14" customHeight="1" spans="2:4">
      <c r="B14" s="48"/>
      <c r="C14" s="48"/>
      <c r="D14" s="48"/>
    </row>
    <row r="15" customHeight="1" spans="5:5">
      <c r="E15" s="48"/>
    </row>
    <row r="16" customHeight="1" spans="6:7">
      <c r="F16" s="48"/>
      <c r="G16" s="48"/>
    </row>
    <row r="20" customHeight="1" spans="3:3">
      <c r="C20" s="48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6" sqref="B16"/>
    </sheetView>
  </sheetViews>
  <sheetFormatPr defaultColWidth="6.83333333333333" defaultRowHeight="12.75" customHeight="1" outlineLevelCol="4"/>
  <cols>
    <col min="1" max="1" width="19.5" style="46" customWidth="1"/>
    <col min="2" max="2" width="52.5" style="46" customWidth="1"/>
    <col min="3" max="5" width="18.25" style="46" customWidth="1"/>
    <col min="6" max="256" width="6.83333333333333" style="46"/>
    <col min="257" max="257" width="19.5" style="46" customWidth="1"/>
    <col min="258" max="258" width="52.5" style="46" customWidth="1"/>
    <col min="259" max="261" width="18.25" style="46" customWidth="1"/>
    <col min="262" max="512" width="6.83333333333333" style="46"/>
    <col min="513" max="513" width="19.5" style="46" customWidth="1"/>
    <col min="514" max="514" width="52.5" style="46" customWidth="1"/>
    <col min="515" max="517" width="18.25" style="46" customWidth="1"/>
    <col min="518" max="768" width="6.83333333333333" style="46"/>
    <col min="769" max="769" width="19.5" style="46" customWidth="1"/>
    <col min="770" max="770" width="52.5" style="46" customWidth="1"/>
    <col min="771" max="773" width="18.25" style="46" customWidth="1"/>
    <col min="774" max="1024" width="6.83333333333333" style="46"/>
    <col min="1025" max="1025" width="19.5" style="46" customWidth="1"/>
    <col min="1026" max="1026" width="52.5" style="46" customWidth="1"/>
    <col min="1027" max="1029" width="18.25" style="46" customWidth="1"/>
    <col min="1030" max="1280" width="6.83333333333333" style="46"/>
    <col min="1281" max="1281" width="19.5" style="46" customWidth="1"/>
    <col min="1282" max="1282" width="52.5" style="46" customWidth="1"/>
    <col min="1283" max="1285" width="18.25" style="46" customWidth="1"/>
    <col min="1286" max="1536" width="6.83333333333333" style="46"/>
    <col min="1537" max="1537" width="19.5" style="46" customWidth="1"/>
    <col min="1538" max="1538" width="52.5" style="46" customWidth="1"/>
    <col min="1539" max="1541" width="18.25" style="46" customWidth="1"/>
    <col min="1542" max="1792" width="6.83333333333333" style="46"/>
    <col min="1793" max="1793" width="19.5" style="46" customWidth="1"/>
    <col min="1794" max="1794" width="52.5" style="46" customWidth="1"/>
    <col min="1795" max="1797" width="18.25" style="46" customWidth="1"/>
    <col min="1798" max="2048" width="6.83333333333333" style="46"/>
    <col min="2049" max="2049" width="19.5" style="46" customWidth="1"/>
    <col min="2050" max="2050" width="52.5" style="46" customWidth="1"/>
    <col min="2051" max="2053" width="18.25" style="46" customWidth="1"/>
    <col min="2054" max="2304" width="6.83333333333333" style="46"/>
    <col min="2305" max="2305" width="19.5" style="46" customWidth="1"/>
    <col min="2306" max="2306" width="52.5" style="46" customWidth="1"/>
    <col min="2307" max="2309" width="18.25" style="46" customWidth="1"/>
    <col min="2310" max="2560" width="6.83333333333333" style="46"/>
    <col min="2561" max="2561" width="19.5" style="46" customWidth="1"/>
    <col min="2562" max="2562" width="52.5" style="46" customWidth="1"/>
    <col min="2563" max="2565" width="18.25" style="46" customWidth="1"/>
    <col min="2566" max="2816" width="6.83333333333333" style="46"/>
    <col min="2817" max="2817" width="19.5" style="46" customWidth="1"/>
    <col min="2818" max="2818" width="52.5" style="46" customWidth="1"/>
    <col min="2819" max="2821" width="18.25" style="46" customWidth="1"/>
    <col min="2822" max="3072" width="6.83333333333333" style="46"/>
    <col min="3073" max="3073" width="19.5" style="46" customWidth="1"/>
    <col min="3074" max="3074" width="52.5" style="46" customWidth="1"/>
    <col min="3075" max="3077" width="18.25" style="46" customWidth="1"/>
    <col min="3078" max="3328" width="6.83333333333333" style="46"/>
    <col min="3329" max="3329" width="19.5" style="46" customWidth="1"/>
    <col min="3330" max="3330" width="52.5" style="46" customWidth="1"/>
    <col min="3331" max="3333" width="18.25" style="46" customWidth="1"/>
    <col min="3334" max="3584" width="6.83333333333333" style="46"/>
    <col min="3585" max="3585" width="19.5" style="46" customWidth="1"/>
    <col min="3586" max="3586" width="52.5" style="46" customWidth="1"/>
    <col min="3587" max="3589" width="18.25" style="46" customWidth="1"/>
    <col min="3590" max="3840" width="6.83333333333333" style="46"/>
    <col min="3841" max="3841" width="19.5" style="46" customWidth="1"/>
    <col min="3842" max="3842" width="52.5" style="46" customWidth="1"/>
    <col min="3843" max="3845" width="18.25" style="46" customWidth="1"/>
    <col min="3846" max="4096" width="6.83333333333333" style="46"/>
    <col min="4097" max="4097" width="19.5" style="46" customWidth="1"/>
    <col min="4098" max="4098" width="52.5" style="46" customWidth="1"/>
    <col min="4099" max="4101" width="18.25" style="46" customWidth="1"/>
    <col min="4102" max="4352" width="6.83333333333333" style="46"/>
    <col min="4353" max="4353" width="19.5" style="46" customWidth="1"/>
    <col min="4354" max="4354" width="52.5" style="46" customWidth="1"/>
    <col min="4355" max="4357" width="18.25" style="46" customWidth="1"/>
    <col min="4358" max="4608" width="6.83333333333333" style="46"/>
    <col min="4609" max="4609" width="19.5" style="46" customWidth="1"/>
    <col min="4610" max="4610" width="52.5" style="46" customWidth="1"/>
    <col min="4611" max="4613" width="18.25" style="46" customWidth="1"/>
    <col min="4614" max="4864" width="6.83333333333333" style="46"/>
    <col min="4865" max="4865" width="19.5" style="46" customWidth="1"/>
    <col min="4866" max="4866" width="52.5" style="46" customWidth="1"/>
    <col min="4867" max="4869" width="18.25" style="46" customWidth="1"/>
    <col min="4870" max="5120" width="6.83333333333333" style="46"/>
    <col min="5121" max="5121" width="19.5" style="46" customWidth="1"/>
    <col min="5122" max="5122" width="52.5" style="46" customWidth="1"/>
    <col min="5123" max="5125" width="18.25" style="46" customWidth="1"/>
    <col min="5126" max="5376" width="6.83333333333333" style="46"/>
    <col min="5377" max="5377" width="19.5" style="46" customWidth="1"/>
    <col min="5378" max="5378" width="52.5" style="46" customWidth="1"/>
    <col min="5379" max="5381" width="18.25" style="46" customWidth="1"/>
    <col min="5382" max="5632" width="6.83333333333333" style="46"/>
    <col min="5633" max="5633" width="19.5" style="46" customWidth="1"/>
    <col min="5634" max="5634" width="52.5" style="46" customWidth="1"/>
    <col min="5635" max="5637" width="18.25" style="46" customWidth="1"/>
    <col min="5638" max="5888" width="6.83333333333333" style="46"/>
    <col min="5889" max="5889" width="19.5" style="46" customWidth="1"/>
    <col min="5890" max="5890" width="52.5" style="46" customWidth="1"/>
    <col min="5891" max="5893" width="18.25" style="46" customWidth="1"/>
    <col min="5894" max="6144" width="6.83333333333333" style="46"/>
    <col min="6145" max="6145" width="19.5" style="46" customWidth="1"/>
    <col min="6146" max="6146" width="52.5" style="46" customWidth="1"/>
    <col min="6147" max="6149" width="18.25" style="46" customWidth="1"/>
    <col min="6150" max="6400" width="6.83333333333333" style="46"/>
    <col min="6401" max="6401" width="19.5" style="46" customWidth="1"/>
    <col min="6402" max="6402" width="52.5" style="46" customWidth="1"/>
    <col min="6403" max="6405" width="18.25" style="46" customWidth="1"/>
    <col min="6406" max="6656" width="6.83333333333333" style="46"/>
    <col min="6657" max="6657" width="19.5" style="46" customWidth="1"/>
    <col min="6658" max="6658" width="52.5" style="46" customWidth="1"/>
    <col min="6659" max="6661" width="18.25" style="46" customWidth="1"/>
    <col min="6662" max="6912" width="6.83333333333333" style="46"/>
    <col min="6913" max="6913" width="19.5" style="46" customWidth="1"/>
    <col min="6914" max="6914" width="52.5" style="46" customWidth="1"/>
    <col min="6915" max="6917" width="18.25" style="46" customWidth="1"/>
    <col min="6918" max="7168" width="6.83333333333333" style="46"/>
    <col min="7169" max="7169" width="19.5" style="46" customWidth="1"/>
    <col min="7170" max="7170" width="52.5" style="46" customWidth="1"/>
    <col min="7171" max="7173" width="18.25" style="46" customWidth="1"/>
    <col min="7174" max="7424" width="6.83333333333333" style="46"/>
    <col min="7425" max="7425" width="19.5" style="46" customWidth="1"/>
    <col min="7426" max="7426" width="52.5" style="46" customWidth="1"/>
    <col min="7427" max="7429" width="18.25" style="46" customWidth="1"/>
    <col min="7430" max="7680" width="6.83333333333333" style="46"/>
    <col min="7681" max="7681" width="19.5" style="46" customWidth="1"/>
    <col min="7682" max="7682" width="52.5" style="46" customWidth="1"/>
    <col min="7683" max="7685" width="18.25" style="46" customWidth="1"/>
    <col min="7686" max="7936" width="6.83333333333333" style="46"/>
    <col min="7937" max="7937" width="19.5" style="46" customWidth="1"/>
    <col min="7938" max="7938" width="52.5" style="46" customWidth="1"/>
    <col min="7939" max="7941" width="18.25" style="46" customWidth="1"/>
    <col min="7942" max="8192" width="6.83333333333333" style="46"/>
    <col min="8193" max="8193" width="19.5" style="46" customWidth="1"/>
    <col min="8194" max="8194" width="52.5" style="46" customWidth="1"/>
    <col min="8195" max="8197" width="18.25" style="46" customWidth="1"/>
    <col min="8198" max="8448" width="6.83333333333333" style="46"/>
    <col min="8449" max="8449" width="19.5" style="46" customWidth="1"/>
    <col min="8450" max="8450" width="52.5" style="46" customWidth="1"/>
    <col min="8451" max="8453" width="18.25" style="46" customWidth="1"/>
    <col min="8454" max="8704" width="6.83333333333333" style="46"/>
    <col min="8705" max="8705" width="19.5" style="46" customWidth="1"/>
    <col min="8706" max="8706" width="52.5" style="46" customWidth="1"/>
    <col min="8707" max="8709" width="18.25" style="46" customWidth="1"/>
    <col min="8710" max="8960" width="6.83333333333333" style="46"/>
    <col min="8961" max="8961" width="19.5" style="46" customWidth="1"/>
    <col min="8962" max="8962" width="52.5" style="46" customWidth="1"/>
    <col min="8963" max="8965" width="18.25" style="46" customWidth="1"/>
    <col min="8966" max="9216" width="6.83333333333333" style="46"/>
    <col min="9217" max="9217" width="19.5" style="46" customWidth="1"/>
    <col min="9218" max="9218" width="52.5" style="46" customWidth="1"/>
    <col min="9219" max="9221" width="18.25" style="46" customWidth="1"/>
    <col min="9222" max="9472" width="6.83333333333333" style="46"/>
    <col min="9473" max="9473" width="19.5" style="46" customWidth="1"/>
    <col min="9474" max="9474" width="52.5" style="46" customWidth="1"/>
    <col min="9475" max="9477" width="18.25" style="46" customWidth="1"/>
    <col min="9478" max="9728" width="6.83333333333333" style="46"/>
    <col min="9729" max="9729" width="19.5" style="46" customWidth="1"/>
    <col min="9730" max="9730" width="52.5" style="46" customWidth="1"/>
    <col min="9731" max="9733" width="18.25" style="46" customWidth="1"/>
    <col min="9734" max="9984" width="6.83333333333333" style="46"/>
    <col min="9985" max="9985" width="19.5" style="46" customWidth="1"/>
    <col min="9986" max="9986" width="52.5" style="46" customWidth="1"/>
    <col min="9987" max="9989" width="18.25" style="46" customWidth="1"/>
    <col min="9990" max="10240" width="6.83333333333333" style="46"/>
    <col min="10241" max="10241" width="19.5" style="46" customWidth="1"/>
    <col min="10242" max="10242" width="52.5" style="46" customWidth="1"/>
    <col min="10243" max="10245" width="18.25" style="46" customWidth="1"/>
    <col min="10246" max="10496" width="6.83333333333333" style="46"/>
    <col min="10497" max="10497" width="19.5" style="46" customWidth="1"/>
    <col min="10498" max="10498" width="52.5" style="46" customWidth="1"/>
    <col min="10499" max="10501" width="18.25" style="46" customWidth="1"/>
    <col min="10502" max="10752" width="6.83333333333333" style="46"/>
    <col min="10753" max="10753" width="19.5" style="46" customWidth="1"/>
    <col min="10754" max="10754" width="52.5" style="46" customWidth="1"/>
    <col min="10755" max="10757" width="18.25" style="46" customWidth="1"/>
    <col min="10758" max="11008" width="6.83333333333333" style="46"/>
    <col min="11009" max="11009" width="19.5" style="46" customWidth="1"/>
    <col min="11010" max="11010" width="52.5" style="46" customWidth="1"/>
    <col min="11011" max="11013" width="18.25" style="46" customWidth="1"/>
    <col min="11014" max="11264" width="6.83333333333333" style="46"/>
    <col min="11265" max="11265" width="19.5" style="46" customWidth="1"/>
    <col min="11266" max="11266" width="52.5" style="46" customWidth="1"/>
    <col min="11267" max="11269" width="18.25" style="46" customWidth="1"/>
    <col min="11270" max="11520" width="6.83333333333333" style="46"/>
    <col min="11521" max="11521" width="19.5" style="46" customWidth="1"/>
    <col min="11522" max="11522" width="52.5" style="46" customWidth="1"/>
    <col min="11523" max="11525" width="18.25" style="46" customWidth="1"/>
    <col min="11526" max="11776" width="6.83333333333333" style="46"/>
    <col min="11777" max="11777" width="19.5" style="46" customWidth="1"/>
    <col min="11778" max="11778" width="52.5" style="46" customWidth="1"/>
    <col min="11779" max="11781" width="18.25" style="46" customWidth="1"/>
    <col min="11782" max="12032" width="6.83333333333333" style="46"/>
    <col min="12033" max="12033" width="19.5" style="46" customWidth="1"/>
    <col min="12034" max="12034" width="52.5" style="46" customWidth="1"/>
    <col min="12035" max="12037" width="18.25" style="46" customWidth="1"/>
    <col min="12038" max="12288" width="6.83333333333333" style="46"/>
    <col min="12289" max="12289" width="19.5" style="46" customWidth="1"/>
    <col min="12290" max="12290" width="52.5" style="46" customWidth="1"/>
    <col min="12291" max="12293" width="18.25" style="46" customWidth="1"/>
    <col min="12294" max="12544" width="6.83333333333333" style="46"/>
    <col min="12545" max="12545" width="19.5" style="46" customWidth="1"/>
    <col min="12546" max="12546" width="52.5" style="46" customWidth="1"/>
    <col min="12547" max="12549" width="18.25" style="46" customWidth="1"/>
    <col min="12550" max="12800" width="6.83333333333333" style="46"/>
    <col min="12801" max="12801" width="19.5" style="46" customWidth="1"/>
    <col min="12802" max="12802" width="52.5" style="46" customWidth="1"/>
    <col min="12803" max="12805" width="18.25" style="46" customWidth="1"/>
    <col min="12806" max="13056" width="6.83333333333333" style="46"/>
    <col min="13057" max="13057" width="19.5" style="46" customWidth="1"/>
    <col min="13058" max="13058" width="52.5" style="46" customWidth="1"/>
    <col min="13059" max="13061" width="18.25" style="46" customWidth="1"/>
    <col min="13062" max="13312" width="6.83333333333333" style="46"/>
    <col min="13313" max="13313" width="19.5" style="46" customWidth="1"/>
    <col min="13314" max="13314" width="52.5" style="46" customWidth="1"/>
    <col min="13315" max="13317" width="18.25" style="46" customWidth="1"/>
    <col min="13318" max="13568" width="6.83333333333333" style="46"/>
    <col min="13569" max="13569" width="19.5" style="46" customWidth="1"/>
    <col min="13570" max="13570" width="52.5" style="46" customWidth="1"/>
    <col min="13571" max="13573" width="18.25" style="46" customWidth="1"/>
    <col min="13574" max="13824" width="6.83333333333333" style="46"/>
    <col min="13825" max="13825" width="19.5" style="46" customWidth="1"/>
    <col min="13826" max="13826" width="52.5" style="46" customWidth="1"/>
    <col min="13827" max="13829" width="18.25" style="46" customWidth="1"/>
    <col min="13830" max="14080" width="6.83333333333333" style="46"/>
    <col min="14081" max="14081" width="19.5" style="46" customWidth="1"/>
    <col min="14082" max="14082" width="52.5" style="46" customWidth="1"/>
    <col min="14083" max="14085" width="18.25" style="46" customWidth="1"/>
    <col min="14086" max="14336" width="6.83333333333333" style="46"/>
    <col min="14337" max="14337" width="19.5" style="46" customWidth="1"/>
    <col min="14338" max="14338" width="52.5" style="46" customWidth="1"/>
    <col min="14339" max="14341" width="18.25" style="46" customWidth="1"/>
    <col min="14342" max="14592" width="6.83333333333333" style="46"/>
    <col min="14593" max="14593" width="19.5" style="46" customWidth="1"/>
    <col min="14594" max="14594" width="52.5" style="46" customWidth="1"/>
    <col min="14595" max="14597" width="18.25" style="46" customWidth="1"/>
    <col min="14598" max="14848" width="6.83333333333333" style="46"/>
    <col min="14849" max="14849" width="19.5" style="46" customWidth="1"/>
    <col min="14850" max="14850" width="52.5" style="46" customWidth="1"/>
    <col min="14851" max="14853" width="18.25" style="46" customWidth="1"/>
    <col min="14854" max="15104" width="6.83333333333333" style="46"/>
    <col min="15105" max="15105" width="19.5" style="46" customWidth="1"/>
    <col min="15106" max="15106" width="52.5" style="46" customWidth="1"/>
    <col min="15107" max="15109" width="18.25" style="46" customWidth="1"/>
    <col min="15110" max="15360" width="6.83333333333333" style="46"/>
    <col min="15361" max="15361" width="19.5" style="46" customWidth="1"/>
    <col min="15362" max="15362" width="52.5" style="46" customWidth="1"/>
    <col min="15363" max="15365" width="18.25" style="46" customWidth="1"/>
    <col min="15366" max="15616" width="6.83333333333333" style="46"/>
    <col min="15617" max="15617" width="19.5" style="46" customWidth="1"/>
    <col min="15618" max="15618" width="52.5" style="46" customWidth="1"/>
    <col min="15619" max="15621" width="18.25" style="46" customWidth="1"/>
    <col min="15622" max="15872" width="6.83333333333333" style="46"/>
    <col min="15873" max="15873" width="19.5" style="46" customWidth="1"/>
    <col min="15874" max="15874" width="52.5" style="46" customWidth="1"/>
    <col min="15875" max="15877" width="18.25" style="46" customWidth="1"/>
    <col min="15878" max="16128" width="6.83333333333333" style="46"/>
    <col min="16129" max="16129" width="19.5" style="46" customWidth="1"/>
    <col min="16130" max="16130" width="52.5" style="46" customWidth="1"/>
    <col min="16131" max="16133" width="18.25" style="46" customWidth="1"/>
    <col min="16134" max="16384" width="6.83333333333333" style="46"/>
  </cols>
  <sheetData>
    <row r="1" ht="20.15" customHeight="1" spans="1:5">
      <c r="A1" s="47" t="s">
        <v>445</v>
      </c>
      <c r="E1" s="94"/>
    </row>
    <row r="2" ht="33" spans="1:5">
      <c r="A2" s="124" t="s">
        <v>446</v>
      </c>
      <c r="B2" s="125"/>
      <c r="C2" s="125"/>
      <c r="D2" s="125"/>
      <c r="E2" s="125"/>
    </row>
    <row r="3" ht="20.15" customHeight="1" spans="1:5">
      <c r="A3" s="125"/>
      <c r="B3" s="125"/>
      <c r="C3" s="125"/>
      <c r="D3" s="125"/>
      <c r="E3" s="125"/>
    </row>
    <row r="4" ht="20.15" customHeight="1" spans="1:5">
      <c r="A4" s="126"/>
      <c r="B4" s="127"/>
      <c r="C4" s="127"/>
      <c r="D4" s="127"/>
      <c r="E4" s="128" t="s">
        <v>313</v>
      </c>
    </row>
    <row r="5" ht="20.15" customHeight="1" spans="1:5">
      <c r="A5" s="76" t="s">
        <v>347</v>
      </c>
      <c r="B5" s="129" t="s">
        <v>348</v>
      </c>
      <c r="C5" s="76" t="s">
        <v>447</v>
      </c>
      <c r="D5" s="76"/>
      <c r="E5" s="76"/>
    </row>
    <row r="6" ht="20.15" customHeight="1" spans="1:5">
      <c r="A6" s="130"/>
      <c r="B6" s="130"/>
      <c r="C6" s="131" t="s">
        <v>318</v>
      </c>
      <c r="D6" s="131" t="s">
        <v>350</v>
      </c>
      <c r="E6" s="131" t="s">
        <v>351</v>
      </c>
    </row>
    <row r="7" ht="20.15" customHeight="1" spans="1:5">
      <c r="A7" s="132"/>
      <c r="B7" s="133"/>
      <c r="C7" s="134"/>
      <c r="D7" s="135"/>
      <c r="E7" s="87"/>
    </row>
    <row r="8" ht="20.25" customHeight="1" spans="1:5">
      <c r="A8" s="136" t="s">
        <v>448</v>
      </c>
      <c r="B8" s="48"/>
      <c r="C8" s="48"/>
      <c r="D8" s="48"/>
      <c r="E8" s="48"/>
    </row>
    <row r="9" ht="20.25" customHeight="1" spans="1:5">
      <c r="A9" s="48"/>
      <c r="B9" s="48"/>
      <c r="C9" s="48"/>
      <c r="D9" s="48"/>
      <c r="E9" s="48"/>
    </row>
    <row r="10" customHeight="1" spans="1:5">
      <c r="A10" s="48"/>
      <c r="B10" s="48"/>
      <c r="C10" s="48"/>
      <c r="E10" s="48"/>
    </row>
    <row r="11" customHeight="1" spans="1:5">
      <c r="A11" s="48"/>
      <c r="B11" s="48"/>
      <c r="C11" s="48"/>
      <c r="D11" s="48"/>
      <c r="E11" s="48"/>
    </row>
    <row r="12" customHeight="1" spans="1:5">
      <c r="A12" s="48"/>
      <c r="B12" s="48"/>
      <c r="C12" s="48"/>
      <c r="E12" s="48"/>
    </row>
    <row r="13" customHeight="1" spans="1:5">
      <c r="A13" s="48"/>
      <c r="B13" s="48"/>
      <c r="D13" s="48"/>
      <c r="E13" s="48"/>
    </row>
    <row r="14" customHeight="1" spans="1:5">
      <c r="A14" s="48"/>
      <c r="E14" s="48"/>
    </row>
    <row r="15" customHeight="1" spans="2:2"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  <row r="20" customHeight="1" spans="2:2">
      <c r="B20" s="48"/>
    </row>
    <row r="22" customHeight="1" spans="2:2">
      <c r="B22" s="48"/>
    </row>
    <row r="23" customHeight="1" spans="2:2">
      <c r="B23" s="48"/>
    </row>
    <row r="25" customHeight="1" spans="2:2">
      <c r="B25" s="48"/>
    </row>
    <row r="26" customHeight="1" spans="2:2">
      <c r="B26" s="48"/>
    </row>
    <row r="27" customHeight="1" spans="4:4">
      <c r="D27" s="4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G22" sqref="G22"/>
    </sheetView>
  </sheetViews>
  <sheetFormatPr defaultColWidth="6.83333333333333" defaultRowHeight="20.15" customHeight="1"/>
  <cols>
    <col min="1" max="4" width="34.5" style="46" customWidth="1"/>
    <col min="5" max="159" width="6.75" style="46" customWidth="1"/>
    <col min="160" max="256" width="6.83333333333333" style="46"/>
    <col min="257" max="260" width="34.5" style="46" customWidth="1"/>
    <col min="261" max="415" width="6.75" style="46" customWidth="1"/>
    <col min="416" max="512" width="6.83333333333333" style="46"/>
    <col min="513" max="516" width="34.5" style="46" customWidth="1"/>
    <col min="517" max="671" width="6.75" style="46" customWidth="1"/>
    <col min="672" max="768" width="6.83333333333333" style="46"/>
    <col min="769" max="772" width="34.5" style="46" customWidth="1"/>
    <col min="773" max="927" width="6.75" style="46" customWidth="1"/>
    <col min="928" max="1024" width="6.83333333333333" style="46"/>
    <col min="1025" max="1028" width="34.5" style="46" customWidth="1"/>
    <col min="1029" max="1183" width="6.75" style="46" customWidth="1"/>
    <col min="1184" max="1280" width="6.83333333333333" style="46"/>
    <col min="1281" max="1284" width="34.5" style="46" customWidth="1"/>
    <col min="1285" max="1439" width="6.75" style="46" customWidth="1"/>
    <col min="1440" max="1536" width="6.83333333333333" style="46"/>
    <col min="1537" max="1540" width="34.5" style="46" customWidth="1"/>
    <col min="1541" max="1695" width="6.75" style="46" customWidth="1"/>
    <col min="1696" max="1792" width="6.83333333333333" style="46"/>
    <col min="1793" max="1796" width="34.5" style="46" customWidth="1"/>
    <col min="1797" max="1951" width="6.75" style="46" customWidth="1"/>
    <col min="1952" max="2048" width="6.83333333333333" style="46"/>
    <col min="2049" max="2052" width="34.5" style="46" customWidth="1"/>
    <col min="2053" max="2207" width="6.75" style="46" customWidth="1"/>
    <col min="2208" max="2304" width="6.83333333333333" style="46"/>
    <col min="2305" max="2308" width="34.5" style="46" customWidth="1"/>
    <col min="2309" max="2463" width="6.75" style="46" customWidth="1"/>
    <col min="2464" max="2560" width="6.83333333333333" style="46"/>
    <col min="2561" max="2564" width="34.5" style="46" customWidth="1"/>
    <col min="2565" max="2719" width="6.75" style="46" customWidth="1"/>
    <col min="2720" max="2816" width="6.83333333333333" style="46"/>
    <col min="2817" max="2820" width="34.5" style="46" customWidth="1"/>
    <col min="2821" max="2975" width="6.75" style="46" customWidth="1"/>
    <col min="2976" max="3072" width="6.83333333333333" style="46"/>
    <col min="3073" max="3076" width="34.5" style="46" customWidth="1"/>
    <col min="3077" max="3231" width="6.75" style="46" customWidth="1"/>
    <col min="3232" max="3328" width="6.83333333333333" style="46"/>
    <col min="3329" max="3332" width="34.5" style="46" customWidth="1"/>
    <col min="3333" max="3487" width="6.75" style="46" customWidth="1"/>
    <col min="3488" max="3584" width="6.83333333333333" style="46"/>
    <col min="3585" max="3588" width="34.5" style="46" customWidth="1"/>
    <col min="3589" max="3743" width="6.75" style="46" customWidth="1"/>
    <col min="3744" max="3840" width="6.83333333333333" style="46"/>
    <col min="3841" max="3844" width="34.5" style="46" customWidth="1"/>
    <col min="3845" max="3999" width="6.75" style="46" customWidth="1"/>
    <col min="4000" max="4096" width="6.83333333333333" style="46"/>
    <col min="4097" max="4100" width="34.5" style="46" customWidth="1"/>
    <col min="4101" max="4255" width="6.75" style="46" customWidth="1"/>
    <col min="4256" max="4352" width="6.83333333333333" style="46"/>
    <col min="4353" max="4356" width="34.5" style="46" customWidth="1"/>
    <col min="4357" max="4511" width="6.75" style="46" customWidth="1"/>
    <col min="4512" max="4608" width="6.83333333333333" style="46"/>
    <col min="4609" max="4612" width="34.5" style="46" customWidth="1"/>
    <col min="4613" max="4767" width="6.75" style="46" customWidth="1"/>
    <col min="4768" max="4864" width="6.83333333333333" style="46"/>
    <col min="4865" max="4868" width="34.5" style="46" customWidth="1"/>
    <col min="4869" max="5023" width="6.75" style="46" customWidth="1"/>
    <col min="5024" max="5120" width="6.83333333333333" style="46"/>
    <col min="5121" max="5124" width="34.5" style="46" customWidth="1"/>
    <col min="5125" max="5279" width="6.75" style="46" customWidth="1"/>
    <col min="5280" max="5376" width="6.83333333333333" style="46"/>
    <col min="5377" max="5380" width="34.5" style="46" customWidth="1"/>
    <col min="5381" max="5535" width="6.75" style="46" customWidth="1"/>
    <col min="5536" max="5632" width="6.83333333333333" style="46"/>
    <col min="5633" max="5636" width="34.5" style="46" customWidth="1"/>
    <col min="5637" max="5791" width="6.75" style="46" customWidth="1"/>
    <col min="5792" max="5888" width="6.83333333333333" style="46"/>
    <col min="5889" max="5892" width="34.5" style="46" customWidth="1"/>
    <col min="5893" max="6047" width="6.75" style="46" customWidth="1"/>
    <col min="6048" max="6144" width="6.83333333333333" style="46"/>
    <col min="6145" max="6148" width="34.5" style="46" customWidth="1"/>
    <col min="6149" max="6303" width="6.75" style="46" customWidth="1"/>
    <col min="6304" max="6400" width="6.83333333333333" style="46"/>
    <col min="6401" max="6404" width="34.5" style="46" customWidth="1"/>
    <col min="6405" max="6559" width="6.75" style="46" customWidth="1"/>
    <col min="6560" max="6656" width="6.83333333333333" style="46"/>
    <col min="6657" max="6660" width="34.5" style="46" customWidth="1"/>
    <col min="6661" max="6815" width="6.75" style="46" customWidth="1"/>
    <col min="6816" max="6912" width="6.83333333333333" style="46"/>
    <col min="6913" max="6916" width="34.5" style="46" customWidth="1"/>
    <col min="6917" max="7071" width="6.75" style="46" customWidth="1"/>
    <col min="7072" max="7168" width="6.83333333333333" style="46"/>
    <col min="7169" max="7172" width="34.5" style="46" customWidth="1"/>
    <col min="7173" max="7327" width="6.75" style="46" customWidth="1"/>
    <col min="7328" max="7424" width="6.83333333333333" style="46"/>
    <col min="7425" max="7428" width="34.5" style="46" customWidth="1"/>
    <col min="7429" max="7583" width="6.75" style="46" customWidth="1"/>
    <col min="7584" max="7680" width="6.83333333333333" style="46"/>
    <col min="7681" max="7684" width="34.5" style="46" customWidth="1"/>
    <col min="7685" max="7839" width="6.75" style="46" customWidth="1"/>
    <col min="7840" max="7936" width="6.83333333333333" style="46"/>
    <col min="7937" max="7940" width="34.5" style="46" customWidth="1"/>
    <col min="7941" max="8095" width="6.75" style="46" customWidth="1"/>
    <col min="8096" max="8192" width="6.83333333333333" style="46"/>
    <col min="8193" max="8196" width="34.5" style="46" customWidth="1"/>
    <col min="8197" max="8351" width="6.75" style="46" customWidth="1"/>
    <col min="8352" max="8448" width="6.83333333333333" style="46"/>
    <col min="8449" max="8452" width="34.5" style="46" customWidth="1"/>
    <col min="8453" max="8607" width="6.75" style="46" customWidth="1"/>
    <col min="8608" max="8704" width="6.83333333333333" style="46"/>
    <col min="8705" max="8708" width="34.5" style="46" customWidth="1"/>
    <col min="8709" max="8863" width="6.75" style="46" customWidth="1"/>
    <col min="8864" max="8960" width="6.83333333333333" style="46"/>
    <col min="8961" max="8964" width="34.5" style="46" customWidth="1"/>
    <col min="8965" max="9119" width="6.75" style="46" customWidth="1"/>
    <col min="9120" max="9216" width="6.83333333333333" style="46"/>
    <col min="9217" max="9220" width="34.5" style="46" customWidth="1"/>
    <col min="9221" max="9375" width="6.75" style="46" customWidth="1"/>
    <col min="9376" max="9472" width="6.83333333333333" style="46"/>
    <col min="9473" max="9476" width="34.5" style="46" customWidth="1"/>
    <col min="9477" max="9631" width="6.75" style="46" customWidth="1"/>
    <col min="9632" max="9728" width="6.83333333333333" style="46"/>
    <col min="9729" max="9732" width="34.5" style="46" customWidth="1"/>
    <col min="9733" max="9887" width="6.75" style="46" customWidth="1"/>
    <col min="9888" max="9984" width="6.83333333333333" style="46"/>
    <col min="9985" max="9988" width="34.5" style="46" customWidth="1"/>
    <col min="9989" max="10143" width="6.75" style="46" customWidth="1"/>
    <col min="10144" max="10240" width="6.83333333333333" style="46"/>
    <col min="10241" max="10244" width="34.5" style="46" customWidth="1"/>
    <col min="10245" max="10399" width="6.75" style="46" customWidth="1"/>
    <col min="10400" max="10496" width="6.83333333333333" style="46"/>
    <col min="10497" max="10500" width="34.5" style="46" customWidth="1"/>
    <col min="10501" max="10655" width="6.75" style="46" customWidth="1"/>
    <col min="10656" max="10752" width="6.83333333333333" style="46"/>
    <col min="10753" max="10756" width="34.5" style="46" customWidth="1"/>
    <col min="10757" max="10911" width="6.75" style="46" customWidth="1"/>
    <col min="10912" max="11008" width="6.83333333333333" style="46"/>
    <col min="11009" max="11012" width="34.5" style="46" customWidth="1"/>
    <col min="11013" max="11167" width="6.75" style="46" customWidth="1"/>
    <col min="11168" max="11264" width="6.83333333333333" style="46"/>
    <col min="11265" max="11268" width="34.5" style="46" customWidth="1"/>
    <col min="11269" max="11423" width="6.75" style="46" customWidth="1"/>
    <col min="11424" max="11520" width="6.83333333333333" style="46"/>
    <col min="11521" max="11524" width="34.5" style="46" customWidth="1"/>
    <col min="11525" max="11679" width="6.75" style="46" customWidth="1"/>
    <col min="11680" max="11776" width="6.83333333333333" style="46"/>
    <col min="11777" max="11780" width="34.5" style="46" customWidth="1"/>
    <col min="11781" max="11935" width="6.75" style="46" customWidth="1"/>
    <col min="11936" max="12032" width="6.83333333333333" style="46"/>
    <col min="12033" max="12036" width="34.5" style="46" customWidth="1"/>
    <col min="12037" max="12191" width="6.75" style="46" customWidth="1"/>
    <col min="12192" max="12288" width="6.83333333333333" style="46"/>
    <col min="12289" max="12292" width="34.5" style="46" customWidth="1"/>
    <col min="12293" max="12447" width="6.75" style="46" customWidth="1"/>
    <col min="12448" max="12544" width="6.83333333333333" style="46"/>
    <col min="12545" max="12548" width="34.5" style="46" customWidth="1"/>
    <col min="12549" max="12703" width="6.75" style="46" customWidth="1"/>
    <col min="12704" max="12800" width="6.83333333333333" style="46"/>
    <col min="12801" max="12804" width="34.5" style="46" customWidth="1"/>
    <col min="12805" max="12959" width="6.75" style="46" customWidth="1"/>
    <col min="12960" max="13056" width="6.83333333333333" style="46"/>
    <col min="13057" max="13060" width="34.5" style="46" customWidth="1"/>
    <col min="13061" max="13215" width="6.75" style="46" customWidth="1"/>
    <col min="13216" max="13312" width="6.83333333333333" style="46"/>
    <col min="13313" max="13316" width="34.5" style="46" customWidth="1"/>
    <col min="13317" max="13471" width="6.75" style="46" customWidth="1"/>
    <col min="13472" max="13568" width="6.83333333333333" style="46"/>
    <col min="13569" max="13572" width="34.5" style="46" customWidth="1"/>
    <col min="13573" max="13727" width="6.75" style="46" customWidth="1"/>
    <col min="13728" max="13824" width="6.83333333333333" style="46"/>
    <col min="13825" max="13828" width="34.5" style="46" customWidth="1"/>
    <col min="13829" max="13983" width="6.75" style="46" customWidth="1"/>
    <col min="13984" max="14080" width="6.83333333333333" style="46"/>
    <col min="14081" max="14084" width="34.5" style="46" customWidth="1"/>
    <col min="14085" max="14239" width="6.75" style="46" customWidth="1"/>
    <col min="14240" max="14336" width="6.83333333333333" style="46"/>
    <col min="14337" max="14340" width="34.5" style="46" customWidth="1"/>
    <col min="14341" max="14495" width="6.75" style="46" customWidth="1"/>
    <col min="14496" max="14592" width="6.83333333333333" style="46"/>
    <col min="14593" max="14596" width="34.5" style="46" customWidth="1"/>
    <col min="14597" max="14751" width="6.75" style="46" customWidth="1"/>
    <col min="14752" max="14848" width="6.83333333333333" style="46"/>
    <col min="14849" max="14852" width="34.5" style="46" customWidth="1"/>
    <col min="14853" max="15007" width="6.75" style="46" customWidth="1"/>
    <col min="15008" max="15104" width="6.83333333333333" style="46"/>
    <col min="15105" max="15108" width="34.5" style="46" customWidth="1"/>
    <col min="15109" max="15263" width="6.75" style="46" customWidth="1"/>
    <col min="15264" max="15360" width="6.83333333333333" style="46"/>
    <col min="15361" max="15364" width="34.5" style="46" customWidth="1"/>
    <col min="15365" max="15519" width="6.75" style="46" customWidth="1"/>
    <col min="15520" max="15616" width="6.83333333333333" style="46"/>
    <col min="15617" max="15620" width="34.5" style="46" customWidth="1"/>
    <col min="15621" max="15775" width="6.75" style="46" customWidth="1"/>
    <col min="15776" max="15872" width="6.83333333333333" style="46"/>
    <col min="15873" max="15876" width="34.5" style="46" customWidth="1"/>
    <col min="15877" max="16031" width="6.75" style="46" customWidth="1"/>
    <col min="16032" max="16128" width="6.83333333333333" style="46"/>
    <col min="16129" max="16132" width="34.5" style="46" customWidth="1"/>
    <col min="16133" max="16287" width="6.75" style="46" customWidth="1"/>
    <col min="16288" max="16384" width="6.83333333333333" style="46"/>
  </cols>
  <sheetData>
    <row r="1" customHeight="1" spans="1:251">
      <c r="A1" s="47" t="s">
        <v>449</v>
      </c>
      <c r="B1" s="92"/>
      <c r="C1" s="93"/>
      <c r="D1" s="94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3" spans="1:251">
      <c r="A2" s="95" t="s">
        <v>450</v>
      </c>
      <c r="B2" s="96"/>
      <c r="C2" s="97"/>
      <c r="D2" s="96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customHeight="1" spans="1:251">
      <c r="A3" s="96"/>
      <c r="B3" s="96"/>
      <c r="C3" s="97"/>
      <c r="D3" s="96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5"/>
      <c r="B4" s="98"/>
      <c r="C4" s="99"/>
      <c r="D4" s="56" t="s">
        <v>313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76" t="s">
        <v>314</v>
      </c>
      <c r="B5" s="76"/>
      <c r="C5" s="76" t="s">
        <v>315</v>
      </c>
      <c r="D5" s="76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00" t="s">
        <v>316</v>
      </c>
      <c r="B6" s="101" t="s">
        <v>317</v>
      </c>
      <c r="C6" s="100" t="s">
        <v>316</v>
      </c>
      <c r="D6" s="100" t="s">
        <v>317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0">
      <c r="A7" s="102" t="s">
        <v>451</v>
      </c>
      <c r="B7" s="103">
        <v>1273.67</v>
      </c>
      <c r="C7" s="104" t="s">
        <v>325</v>
      </c>
      <c r="D7" s="105">
        <v>1214.47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</row>
    <row r="8" customHeight="1" spans="1:250">
      <c r="A8" s="106" t="s">
        <v>452</v>
      </c>
      <c r="B8" s="87"/>
      <c r="C8" s="107" t="s">
        <v>327</v>
      </c>
      <c r="D8" s="10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</row>
    <row r="9" customHeight="1" spans="1:250">
      <c r="A9" s="108" t="s">
        <v>453</v>
      </c>
      <c r="B9" s="103"/>
      <c r="C9" s="107" t="s">
        <v>329</v>
      </c>
      <c r="D9" s="105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</row>
    <row r="10" customHeight="1" spans="1:250">
      <c r="A10" s="109" t="s">
        <v>454</v>
      </c>
      <c r="B10" s="110"/>
      <c r="C10" s="107" t="s">
        <v>331</v>
      </c>
      <c r="D10" s="105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</row>
    <row r="11" customHeight="1" spans="1:250">
      <c r="A11" s="109" t="s">
        <v>455</v>
      </c>
      <c r="B11" s="110"/>
      <c r="C11" s="107" t="s">
        <v>332</v>
      </c>
      <c r="D11" s="105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</row>
    <row r="12" customHeight="1" spans="1:250">
      <c r="A12" s="109" t="s">
        <v>456</v>
      </c>
      <c r="B12" s="87"/>
      <c r="C12" s="111" t="s">
        <v>333</v>
      </c>
      <c r="D12" s="105">
        <v>49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</row>
    <row r="13" customHeight="1" spans="1:250">
      <c r="A13" s="109"/>
      <c r="B13" s="87"/>
      <c r="C13" s="111" t="s">
        <v>334</v>
      </c>
      <c r="D13" s="105">
        <v>20.17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</row>
    <row r="14" customHeight="1" spans="1:250">
      <c r="A14" s="109"/>
      <c r="B14" s="87"/>
      <c r="C14" s="111" t="s">
        <v>335</v>
      </c>
      <c r="D14" s="11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</row>
    <row r="15" customHeight="1" spans="1:250">
      <c r="A15" s="109"/>
      <c r="B15" s="87"/>
      <c r="C15" s="111" t="s">
        <v>336</v>
      </c>
      <c r="D15" s="11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</row>
    <row r="16" customHeight="1" spans="1:250">
      <c r="A16" s="109"/>
      <c r="B16" s="87"/>
      <c r="C16" s="111" t="s">
        <v>337</v>
      </c>
      <c r="D16" s="11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</row>
    <row r="17" customHeight="1" spans="1:250">
      <c r="A17" s="109"/>
      <c r="B17" s="87"/>
      <c r="C17" s="111" t="s">
        <v>338</v>
      </c>
      <c r="D17" s="112">
        <v>18.47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</row>
    <row r="18" customHeight="1" spans="1:250">
      <c r="A18" s="109"/>
      <c r="B18" s="87"/>
      <c r="C18" s="111" t="s">
        <v>339</v>
      </c>
      <c r="D18" s="112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</row>
    <row r="19" customHeight="1" spans="1:250">
      <c r="A19" s="113"/>
      <c r="B19" s="114"/>
      <c r="C19" s="111"/>
      <c r="D19" s="11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</row>
    <row r="20" customHeight="1" spans="1:250">
      <c r="A20" s="113"/>
      <c r="B20" s="115"/>
      <c r="C20" s="111"/>
      <c r="D20" s="11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</row>
    <row r="21" customHeight="1" spans="1:251">
      <c r="A21" s="65" t="s">
        <v>457</v>
      </c>
      <c r="B21" s="115">
        <f>SUM(B7:B12)</f>
        <v>1273.67</v>
      </c>
      <c r="C21" s="116" t="s">
        <v>458</v>
      </c>
      <c r="D21" s="117">
        <f>D7+D12+D13+D17</f>
        <v>1302.11</v>
      </c>
      <c r="F21" s="48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</row>
    <row r="22" customHeight="1" spans="1:251">
      <c r="A22" s="109" t="s">
        <v>459</v>
      </c>
      <c r="B22" s="115"/>
      <c r="C22" s="118" t="s">
        <v>460</v>
      </c>
      <c r="D22" s="117">
        <f>B24-D21</f>
        <v>0</v>
      </c>
      <c r="E22" s="48"/>
      <c r="F22" s="48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</row>
    <row r="23" customHeight="1" spans="1:251">
      <c r="A23" s="109" t="s">
        <v>461</v>
      </c>
      <c r="B23" s="87">
        <v>28.44</v>
      </c>
      <c r="C23" s="119"/>
      <c r="D23" s="117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</row>
    <row r="24" customHeight="1" spans="1:5">
      <c r="A24" s="120" t="s">
        <v>462</v>
      </c>
      <c r="B24" s="121">
        <f>SUM(B21:B23)</f>
        <v>1302.11</v>
      </c>
      <c r="C24" s="122" t="s">
        <v>463</v>
      </c>
      <c r="D24" s="117">
        <f>D21+D22</f>
        <v>1302.11</v>
      </c>
      <c r="E24" s="48"/>
    </row>
    <row r="31" customHeight="1" spans="3:3">
      <c r="C31" s="4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10" workbookViewId="0">
      <selection activeCell="F10" sqref="F10"/>
    </sheetView>
  </sheetViews>
  <sheetFormatPr defaultColWidth="6.83333333333333" defaultRowHeight="12.75" customHeight="1"/>
  <cols>
    <col min="1" max="1" width="9.25" style="46" customWidth="1"/>
    <col min="2" max="2" width="33.5833333333333" style="46" customWidth="1"/>
    <col min="3" max="12" width="12.5833333333333" style="46" customWidth="1"/>
    <col min="13" max="256" width="6.83333333333333" style="46"/>
    <col min="257" max="257" width="9.25" style="46" customWidth="1"/>
    <col min="258" max="258" width="44.5833333333333" style="46" customWidth="1"/>
    <col min="259" max="268" width="12.5833333333333" style="46" customWidth="1"/>
    <col min="269" max="512" width="6.83333333333333" style="46"/>
    <col min="513" max="513" width="9.25" style="46" customWidth="1"/>
    <col min="514" max="514" width="44.5833333333333" style="46" customWidth="1"/>
    <col min="515" max="524" width="12.5833333333333" style="46" customWidth="1"/>
    <col min="525" max="768" width="6.83333333333333" style="46"/>
    <col min="769" max="769" width="9.25" style="46" customWidth="1"/>
    <col min="770" max="770" width="44.5833333333333" style="46" customWidth="1"/>
    <col min="771" max="780" width="12.5833333333333" style="46" customWidth="1"/>
    <col min="781" max="1024" width="6.83333333333333" style="46"/>
    <col min="1025" max="1025" width="9.25" style="46" customWidth="1"/>
    <col min="1026" max="1026" width="44.5833333333333" style="46" customWidth="1"/>
    <col min="1027" max="1036" width="12.5833333333333" style="46" customWidth="1"/>
    <col min="1037" max="1280" width="6.83333333333333" style="46"/>
    <col min="1281" max="1281" width="9.25" style="46" customWidth="1"/>
    <col min="1282" max="1282" width="44.5833333333333" style="46" customWidth="1"/>
    <col min="1283" max="1292" width="12.5833333333333" style="46" customWidth="1"/>
    <col min="1293" max="1536" width="6.83333333333333" style="46"/>
    <col min="1537" max="1537" width="9.25" style="46" customWidth="1"/>
    <col min="1538" max="1538" width="44.5833333333333" style="46" customWidth="1"/>
    <col min="1539" max="1548" width="12.5833333333333" style="46" customWidth="1"/>
    <col min="1549" max="1792" width="6.83333333333333" style="46"/>
    <col min="1793" max="1793" width="9.25" style="46" customWidth="1"/>
    <col min="1794" max="1794" width="44.5833333333333" style="46" customWidth="1"/>
    <col min="1795" max="1804" width="12.5833333333333" style="46" customWidth="1"/>
    <col min="1805" max="2048" width="6.83333333333333" style="46"/>
    <col min="2049" max="2049" width="9.25" style="46" customWidth="1"/>
    <col min="2050" max="2050" width="44.5833333333333" style="46" customWidth="1"/>
    <col min="2051" max="2060" width="12.5833333333333" style="46" customWidth="1"/>
    <col min="2061" max="2304" width="6.83333333333333" style="46"/>
    <col min="2305" max="2305" width="9.25" style="46" customWidth="1"/>
    <col min="2306" max="2306" width="44.5833333333333" style="46" customWidth="1"/>
    <col min="2307" max="2316" width="12.5833333333333" style="46" customWidth="1"/>
    <col min="2317" max="2560" width="6.83333333333333" style="46"/>
    <col min="2561" max="2561" width="9.25" style="46" customWidth="1"/>
    <col min="2562" max="2562" width="44.5833333333333" style="46" customWidth="1"/>
    <col min="2563" max="2572" width="12.5833333333333" style="46" customWidth="1"/>
    <col min="2573" max="2816" width="6.83333333333333" style="46"/>
    <col min="2817" max="2817" width="9.25" style="46" customWidth="1"/>
    <col min="2818" max="2818" width="44.5833333333333" style="46" customWidth="1"/>
    <col min="2819" max="2828" width="12.5833333333333" style="46" customWidth="1"/>
    <col min="2829" max="3072" width="6.83333333333333" style="46"/>
    <col min="3073" max="3073" width="9.25" style="46" customWidth="1"/>
    <col min="3074" max="3074" width="44.5833333333333" style="46" customWidth="1"/>
    <col min="3075" max="3084" width="12.5833333333333" style="46" customWidth="1"/>
    <col min="3085" max="3328" width="6.83333333333333" style="46"/>
    <col min="3329" max="3329" width="9.25" style="46" customWidth="1"/>
    <col min="3330" max="3330" width="44.5833333333333" style="46" customWidth="1"/>
    <col min="3331" max="3340" width="12.5833333333333" style="46" customWidth="1"/>
    <col min="3341" max="3584" width="6.83333333333333" style="46"/>
    <col min="3585" max="3585" width="9.25" style="46" customWidth="1"/>
    <col min="3586" max="3586" width="44.5833333333333" style="46" customWidth="1"/>
    <col min="3587" max="3596" width="12.5833333333333" style="46" customWidth="1"/>
    <col min="3597" max="3840" width="6.83333333333333" style="46"/>
    <col min="3841" max="3841" width="9.25" style="46" customWidth="1"/>
    <col min="3842" max="3842" width="44.5833333333333" style="46" customWidth="1"/>
    <col min="3843" max="3852" width="12.5833333333333" style="46" customWidth="1"/>
    <col min="3853" max="4096" width="6.83333333333333" style="46"/>
    <col min="4097" max="4097" width="9.25" style="46" customWidth="1"/>
    <col min="4098" max="4098" width="44.5833333333333" style="46" customWidth="1"/>
    <col min="4099" max="4108" width="12.5833333333333" style="46" customWidth="1"/>
    <col min="4109" max="4352" width="6.83333333333333" style="46"/>
    <col min="4353" max="4353" width="9.25" style="46" customWidth="1"/>
    <col min="4354" max="4354" width="44.5833333333333" style="46" customWidth="1"/>
    <col min="4355" max="4364" width="12.5833333333333" style="46" customWidth="1"/>
    <col min="4365" max="4608" width="6.83333333333333" style="46"/>
    <col min="4609" max="4609" width="9.25" style="46" customWidth="1"/>
    <col min="4610" max="4610" width="44.5833333333333" style="46" customWidth="1"/>
    <col min="4611" max="4620" width="12.5833333333333" style="46" customWidth="1"/>
    <col min="4621" max="4864" width="6.83333333333333" style="46"/>
    <col min="4865" max="4865" width="9.25" style="46" customWidth="1"/>
    <col min="4866" max="4866" width="44.5833333333333" style="46" customWidth="1"/>
    <col min="4867" max="4876" width="12.5833333333333" style="46" customWidth="1"/>
    <col min="4877" max="5120" width="6.83333333333333" style="46"/>
    <col min="5121" max="5121" width="9.25" style="46" customWidth="1"/>
    <col min="5122" max="5122" width="44.5833333333333" style="46" customWidth="1"/>
    <col min="5123" max="5132" width="12.5833333333333" style="46" customWidth="1"/>
    <col min="5133" max="5376" width="6.83333333333333" style="46"/>
    <col min="5377" max="5377" width="9.25" style="46" customWidth="1"/>
    <col min="5378" max="5378" width="44.5833333333333" style="46" customWidth="1"/>
    <col min="5379" max="5388" width="12.5833333333333" style="46" customWidth="1"/>
    <col min="5389" max="5632" width="6.83333333333333" style="46"/>
    <col min="5633" max="5633" width="9.25" style="46" customWidth="1"/>
    <col min="5634" max="5634" width="44.5833333333333" style="46" customWidth="1"/>
    <col min="5635" max="5644" width="12.5833333333333" style="46" customWidth="1"/>
    <col min="5645" max="5888" width="6.83333333333333" style="46"/>
    <col min="5889" max="5889" width="9.25" style="46" customWidth="1"/>
    <col min="5890" max="5890" width="44.5833333333333" style="46" customWidth="1"/>
    <col min="5891" max="5900" width="12.5833333333333" style="46" customWidth="1"/>
    <col min="5901" max="6144" width="6.83333333333333" style="46"/>
    <col min="6145" max="6145" width="9.25" style="46" customWidth="1"/>
    <col min="6146" max="6146" width="44.5833333333333" style="46" customWidth="1"/>
    <col min="6147" max="6156" width="12.5833333333333" style="46" customWidth="1"/>
    <col min="6157" max="6400" width="6.83333333333333" style="46"/>
    <col min="6401" max="6401" width="9.25" style="46" customWidth="1"/>
    <col min="6402" max="6402" width="44.5833333333333" style="46" customWidth="1"/>
    <col min="6403" max="6412" width="12.5833333333333" style="46" customWidth="1"/>
    <col min="6413" max="6656" width="6.83333333333333" style="46"/>
    <col min="6657" max="6657" width="9.25" style="46" customWidth="1"/>
    <col min="6658" max="6658" width="44.5833333333333" style="46" customWidth="1"/>
    <col min="6659" max="6668" width="12.5833333333333" style="46" customWidth="1"/>
    <col min="6669" max="6912" width="6.83333333333333" style="46"/>
    <col min="6913" max="6913" width="9.25" style="46" customWidth="1"/>
    <col min="6914" max="6914" width="44.5833333333333" style="46" customWidth="1"/>
    <col min="6915" max="6924" width="12.5833333333333" style="46" customWidth="1"/>
    <col min="6925" max="7168" width="6.83333333333333" style="46"/>
    <col min="7169" max="7169" width="9.25" style="46" customWidth="1"/>
    <col min="7170" max="7170" width="44.5833333333333" style="46" customWidth="1"/>
    <col min="7171" max="7180" width="12.5833333333333" style="46" customWidth="1"/>
    <col min="7181" max="7424" width="6.83333333333333" style="46"/>
    <col min="7425" max="7425" width="9.25" style="46" customWidth="1"/>
    <col min="7426" max="7426" width="44.5833333333333" style="46" customWidth="1"/>
    <col min="7427" max="7436" width="12.5833333333333" style="46" customWidth="1"/>
    <col min="7437" max="7680" width="6.83333333333333" style="46"/>
    <col min="7681" max="7681" width="9.25" style="46" customWidth="1"/>
    <col min="7682" max="7682" width="44.5833333333333" style="46" customWidth="1"/>
    <col min="7683" max="7692" width="12.5833333333333" style="46" customWidth="1"/>
    <col min="7693" max="7936" width="6.83333333333333" style="46"/>
    <col min="7937" max="7937" width="9.25" style="46" customWidth="1"/>
    <col min="7938" max="7938" width="44.5833333333333" style="46" customWidth="1"/>
    <col min="7939" max="7948" width="12.5833333333333" style="46" customWidth="1"/>
    <col min="7949" max="8192" width="6.83333333333333" style="46"/>
    <col min="8193" max="8193" width="9.25" style="46" customWidth="1"/>
    <col min="8194" max="8194" width="44.5833333333333" style="46" customWidth="1"/>
    <col min="8195" max="8204" width="12.5833333333333" style="46" customWidth="1"/>
    <col min="8205" max="8448" width="6.83333333333333" style="46"/>
    <col min="8449" max="8449" width="9.25" style="46" customWidth="1"/>
    <col min="8450" max="8450" width="44.5833333333333" style="46" customWidth="1"/>
    <col min="8451" max="8460" width="12.5833333333333" style="46" customWidth="1"/>
    <col min="8461" max="8704" width="6.83333333333333" style="46"/>
    <col min="8705" max="8705" width="9.25" style="46" customWidth="1"/>
    <col min="8706" max="8706" width="44.5833333333333" style="46" customWidth="1"/>
    <col min="8707" max="8716" width="12.5833333333333" style="46" customWidth="1"/>
    <col min="8717" max="8960" width="6.83333333333333" style="46"/>
    <col min="8961" max="8961" width="9.25" style="46" customWidth="1"/>
    <col min="8962" max="8962" width="44.5833333333333" style="46" customWidth="1"/>
    <col min="8963" max="8972" width="12.5833333333333" style="46" customWidth="1"/>
    <col min="8973" max="9216" width="6.83333333333333" style="46"/>
    <col min="9217" max="9217" width="9.25" style="46" customWidth="1"/>
    <col min="9218" max="9218" width="44.5833333333333" style="46" customWidth="1"/>
    <col min="9219" max="9228" width="12.5833333333333" style="46" customWidth="1"/>
    <col min="9229" max="9472" width="6.83333333333333" style="46"/>
    <col min="9473" max="9473" width="9.25" style="46" customWidth="1"/>
    <col min="9474" max="9474" width="44.5833333333333" style="46" customWidth="1"/>
    <col min="9475" max="9484" width="12.5833333333333" style="46" customWidth="1"/>
    <col min="9485" max="9728" width="6.83333333333333" style="46"/>
    <col min="9729" max="9729" width="9.25" style="46" customWidth="1"/>
    <col min="9730" max="9730" width="44.5833333333333" style="46" customWidth="1"/>
    <col min="9731" max="9740" width="12.5833333333333" style="46" customWidth="1"/>
    <col min="9741" max="9984" width="6.83333333333333" style="46"/>
    <col min="9985" max="9985" width="9.25" style="46" customWidth="1"/>
    <col min="9986" max="9986" width="44.5833333333333" style="46" customWidth="1"/>
    <col min="9987" max="9996" width="12.5833333333333" style="46" customWidth="1"/>
    <col min="9997" max="10240" width="6.83333333333333" style="46"/>
    <col min="10241" max="10241" width="9.25" style="46" customWidth="1"/>
    <col min="10242" max="10242" width="44.5833333333333" style="46" customWidth="1"/>
    <col min="10243" max="10252" width="12.5833333333333" style="46" customWidth="1"/>
    <col min="10253" max="10496" width="6.83333333333333" style="46"/>
    <col min="10497" max="10497" width="9.25" style="46" customWidth="1"/>
    <col min="10498" max="10498" width="44.5833333333333" style="46" customWidth="1"/>
    <col min="10499" max="10508" width="12.5833333333333" style="46" customWidth="1"/>
    <col min="10509" max="10752" width="6.83333333333333" style="46"/>
    <col min="10753" max="10753" width="9.25" style="46" customWidth="1"/>
    <col min="10754" max="10754" width="44.5833333333333" style="46" customWidth="1"/>
    <col min="10755" max="10764" width="12.5833333333333" style="46" customWidth="1"/>
    <col min="10765" max="11008" width="6.83333333333333" style="46"/>
    <col min="11009" max="11009" width="9.25" style="46" customWidth="1"/>
    <col min="11010" max="11010" width="44.5833333333333" style="46" customWidth="1"/>
    <col min="11011" max="11020" width="12.5833333333333" style="46" customWidth="1"/>
    <col min="11021" max="11264" width="6.83333333333333" style="46"/>
    <col min="11265" max="11265" width="9.25" style="46" customWidth="1"/>
    <col min="11266" max="11266" width="44.5833333333333" style="46" customWidth="1"/>
    <col min="11267" max="11276" width="12.5833333333333" style="46" customWidth="1"/>
    <col min="11277" max="11520" width="6.83333333333333" style="46"/>
    <col min="11521" max="11521" width="9.25" style="46" customWidth="1"/>
    <col min="11522" max="11522" width="44.5833333333333" style="46" customWidth="1"/>
    <col min="11523" max="11532" width="12.5833333333333" style="46" customWidth="1"/>
    <col min="11533" max="11776" width="6.83333333333333" style="46"/>
    <col min="11777" max="11777" width="9.25" style="46" customWidth="1"/>
    <col min="11778" max="11778" width="44.5833333333333" style="46" customWidth="1"/>
    <col min="11779" max="11788" width="12.5833333333333" style="46" customWidth="1"/>
    <col min="11789" max="12032" width="6.83333333333333" style="46"/>
    <col min="12033" max="12033" width="9.25" style="46" customWidth="1"/>
    <col min="12034" max="12034" width="44.5833333333333" style="46" customWidth="1"/>
    <col min="12035" max="12044" width="12.5833333333333" style="46" customWidth="1"/>
    <col min="12045" max="12288" width="6.83333333333333" style="46"/>
    <col min="12289" max="12289" width="9.25" style="46" customWidth="1"/>
    <col min="12290" max="12290" width="44.5833333333333" style="46" customWidth="1"/>
    <col min="12291" max="12300" width="12.5833333333333" style="46" customWidth="1"/>
    <col min="12301" max="12544" width="6.83333333333333" style="46"/>
    <col min="12545" max="12545" width="9.25" style="46" customWidth="1"/>
    <col min="12546" max="12546" width="44.5833333333333" style="46" customWidth="1"/>
    <col min="12547" max="12556" width="12.5833333333333" style="46" customWidth="1"/>
    <col min="12557" max="12800" width="6.83333333333333" style="46"/>
    <col min="12801" max="12801" width="9.25" style="46" customWidth="1"/>
    <col min="12802" max="12802" width="44.5833333333333" style="46" customWidth="1"/>
    <col min="12803" max="12812" width="12.5833333333333" style="46" customWidth="1"/>
    <col min="12813" max="13056" width="6.83333333333333" style="46"/>
    <col min="13057" max="13057" width="9.25" style="46" customWidth="1"/>
    <col min="13058" max="13058" width="44.5833333333333" style="46" customWidth="1"/>
    <col min="13059" max="13068" width="12.5833333333333" style="46" customWidth="1"/>
    <col min="13069" max="13312" width="6.83333333333333" style="46"/>
    <col min="13313" max="13313" width="9.25" style="46" customWidth="1"/>
    <col min="13314" max="13314" width="44.5833333333333" style="46" customWidth="1"/>
    <col min="13315" max="13324" width="12.5833333333333" style="46" customWidth="1"/>
    <col min="13325" max="13568" width="6.83333333333333" style="46"/>
    <col min="13569" max="13569" width="9.25" style="46" customWidth="1"/>
    <col min="13570" max="13570" width="44.5833333333333" style="46" customWidth="1"/>
    <col min="13571" max="13580" width="12.5833333333333" style="46" customWidth="1"/>
    <col min="13581" max="13824" width="6.83333333333333" style="46"/>
    <col min="13825" max="13825" width="9.25" style="46" customWidth="1"/>
    <col min="13826" max="13826" width="44.5833333333333" style="46" customWidth="1"/>
    <col min="13827" max="13836" width="12.5833333333333" style="46" customWidth="1"/>
    <col min="13837" max="14080" width="6.83333333333333" style="46"/>
    <col min="14081" max="14081" width="9.25" style="46" customWidth="1"/>
    <col min="14082" max="14082" width="44.5833333333333" style="46" customWidth="1"/>
    <col min="14083" max="14092" width="12.5833333333333" style="46" customWidth="1"/>
    <col min="14093" max="14336" width="6.83333333333333" style="46"/>
    <col min="14337" max="14337" width="9.25" style="46" customWidth="1"/>
    <col min="14338" max="14338" width="44.5833333333333" style="46" customWidth="1"/>
    <col min="14339" max="14348" width="12.5833333333333" style="46" customWidth="1"/>
    <col min="14349" max="14592" width="6.83333333333333" style="46"/>
    <col min="14593" max="14593" width="9.25" style="46" customWidth="1"/>
    <col min="14594" max="14594" width="44.5833333333333" style="46" customWidth="1"/>
    <col min="14595" max="14604" width="12.5833333333333" style="46" customWidth="1"/>
    <col min="14605" max="14848" width="6.83333333333333" style="46"/>
    <col min="14849" max="14849" width="9.25" style="46" customWidth="1"/>
    <col min="14850" max="14850" width="44.5833333333333" style="46" customWidth="1"/>
    <col min="14851" max="14860" width="12.5833333333333" style="46" customWidth="1"/>
    <col min="14861" max="15104" width="6.83333333333333" style="46"/>
    <col min="15105" max="15105" width="9.25" style="46" customWidth="1"/>
    <col min="15106" max="15106" width="44.5833333333333" style="46" customWidth="1"/>
    <col min="15107" max="15116" width="12.5833333333333" style="46" customWidth="1"/>
    <col min="15117" max="15360" width="6.83333333333333" style="46"/>
    <col min="15361" max="15361" width="9.25" style="46" customWidth="1"/>
    <col min="15362" max="15362" width="44.5833333333333" style="46" customWidth="1"/>
    <col min="15363" max="15372" width="12.5833333333333" style="46" customWidth="1"/>
    <col min="15373" max="15616" width="6.83333333333333" style="46"/>
    <col min="15617" max="15617" width="9.25" style="46" customWidth="1"/>
    <col min="15618" max="15618" width="44.5833333333333" style="46" customWidth="1"/>
    <col min="15619" max="15628" width="12.5833333333333" style="46" customWidth="1"/>
    <col min="15629" max="15872" width="6.83333333333333" style="46"/>
    <col min="15873" max="15873" width="9.25" style="46" customWidth="1"/>
    <col min="15874" max="15874" width="44.5833333333333" style="46" customWidth="1"/>
    <col min="15875" max="15884" width="12.5833333333333" style="46" customWidth="1"/>
    <col min="15885" max="16128" width="6.83333333333333" style="46"/>
    <col min="16129" max="16129" width="9.25" style="46" customWidth="1"/>
    <col min="16130" max="16130" width="44.5833333333333" style="46" customWidth="1"/>
    <col min="16131" max="16140" width="12.5833333333333" style="46" customWidth="1"/>
    <col min="16141" max="16384" width="6.83333333333333" style="46"/>
  </cols>
  <sheetData>
    <row r="1" ht="20.15" customHeight="1" spans="1:12">
      <c r="A1" s="47" t="s">
        <v>464</v>
      </c>
      <c r="L1" s="90"/>
    </row>
    <row r="2" ht="27" customHeight="1" spans="1:12">
      <c r="A2" s="49" t="s">
        <v>465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0.15" customHeight="1" spans="1:12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ht="20.15" customHeight="1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91" t="s">
        <v>313</v>
      </c>
    </row>
    <row r="5" ht="24" customHeight="1" spans="1:12">
      <c r="A5" s="76" t="s">
        <v>466</v>
      </c>
      <c r="B5" s="76"/>
      <c r="C5" s="77" t="s">
        <v>318</v>
      </c>
      <c r="D5" s="42" t="s">
        <v>461</v>
      </c>
      <c r="E5" s="42" t="s">
        <v>451</v>
      </c>
      <c r="F5" s="42" t="s">
        <v>452</v>
      </c>
      <c r="G5" s="42" t="s">
        <v>453</v>
      </c>
      <c r="H5" s="78" t="s">
        <v>454</v>
      </c>
      <c r="I5" s="77"/>
      <c r="J5" s="42" t="s">
        <v>455</v>
      </c>
      <c r="K5" s="42" t="s">
        <v>456</v>
      </c>
      <c r="L5" s="59" t="s">
        <v>459</v>
      </c>
    </row>
    <row r="6" ht="27" customHeight="1" spans="1:12">
      <c r="A6" s="79" t="s">
        <v>347</v>
      </c>
      <c r="B6" s="80" t="s">
        <v>348</v>
      </c>
      <c r="C6" s="57"/>
      <c r="D6" s="57"/>
      <c r="E6" s="57"/>
      <c r="F6" s="57"/>
      <c r="G6" s="57"/>
      <c r="H6" s="42" t="s">
        <v>467</v>
      </c>
      <c r="I6" s="42" t="s">
        <v>468</v>
      </c>
      <c r="J6" s="57"/>
      <c r="K6" s="57"/>
      <c r="L6" s="57"/>
    </row>
    <row r="7" ht="27" customHeight="1" spans="1:12">
      <c r="A7" s="81"/>
      <c r="B7" s="82" t="s">
        <v>318</v>
      </c>
      <c r="C7" s="83">
        <f>C8+C15+C20+C26</f>
        <v>1302.11</v>
      </c>
      <c r="D7" s="83">
        <f t="shared" ref="D7:E7" si="0">D8+D15+D20+D26</f>
        <v>28.44</v>
      </c>
      <c r="E7" s="83">
        <f t="shared" si="0"/>
        <v>1273.67</v>
      </c>
      <c r="F7" s="57"/>
      <c r="G7" s="57"/>
      <c r="H7" s="42"/>
      <c r="I7" s="42"/>
      <c r="J7" s="57"/>
      <c r="K7" s="57"/>
      <c r="L7" s="57"/>
    </row>
    <row r="8" ht="27" customHeight="1" spans="1:12">
      <c r="A8" s="60">
        <v>201</v>
      </c>
      <c r="B8" s="60" t="s">
        <v>325</v>
      </c>
      <c r="C8" s="84">
        <v>1214.47</v>
      </c>
      <c r="D8" s="84">
        <v>24.51</v>
      </c>
      <c r="E8" s="84">
        <v>1189.96</v>
      </c>
      <c r="F8" s="57"/>
      <c r="G8" s="57"/>
      <c r="H8" s="42"/>
      <c r="I8" s="42"/>
      <c r="J8" s="57"/>
      <c r="K8" s="57"/>
      <c r="L8" s="57"/>
    </row>
    <row r="9" ht="27" customHeight="1" spans="1:12">
      <c r="A9" s="62">
        <v>20131</v>
      </c>
      <c r="B9" s="62" t="s">
        <v>352</v>
      </c>
      <c r="C9" s="84">
        <f>C10+C11+C12+C13+C14</f>
        <v>1214.47</v>
      </c>
      <c r="D9" s="84">
        <f>D10+D11+D12+D13+D14</f>
        <v>24.51</v>
      </c>
      <c r="E9" s="84">
        <f>E10+E11+E12+E13+E14</f>
        <v>1189.96</v>
      </c>
      <c r="F9" s="57"/>
      <c r="G9" s="57"/>
      <c r="H9" s="42"/>
      <c r="I9" s="42"/>
      <c r="J9" s="57"/>
      <c r="K9" s="57"/>
      <c r="L9" s="57"/>
    </row>
    <row r="10" ht="24" customHeight="1" spans="1:12">
      <c r="A10" s="85" t="s">
        <v>469</v>
      </c>
      <c r="B10" s="85" t="s">
        <v>353</v>
      </c>
      <c r="C10" s="86">
        <f>D10+E10</f>
        <v>252.76</v>
      </c>
      <c r="D10" s="86">
        <f>0.01+0.01</f>
        <v>0.02</v>
      </c>
      <c r="E10" s="65">
        <v>252.74</v>
      </c>
      <c r="F10" s="87"/>
      <c r="G10" s="87"/>
      <c r="H10" s="87"/>
      <c r="I10" s="87"/>
      <c r="J10" s="87"/>
      <c r="K10" s="87"/>
      <c r="L10" s="87"/>
    </row>
    <row r="11" ht="24" customHeight="1" spans="1:12">
      <c r="A11" s="85">
        <v>2013102</v>
      </c>
      <c r="B11" s="85" t="s">
        <v>354</v>
      </c>
      <c r="C11" s="86">
        <f>D11+E11</f>
        <v>65.05</v>
      </c>
      <c r="D11" s="88">
        <v>3</v>
      </c>
      <c r="E11" s="64">
        <v>62.05</v>
      </c>
      <c r="F11" s="69"/>
      <c r="G11" s="69"/>
      <c r="H11" s="69"/>
      <c r="I11" s="69"/>
      <c r="J11" s="69"/>
      <c r="K11" s="69"/>
      <c r="L11" s="69"/>
    </row>
    <row r="12" ht="24" customHeight="1" spans="1:12">
      <c r="A12" s="85">
        <v>2013105</v>
      </c>
      <c r="B12" s="85" t="s">
        <v>355</v>
      </c>
      <c r="C12" s="86">
        <f>D12+E12</f>
        <v>740</v>
      </c>
      <c r="D12" s="65">
        <v>19.96</v>
      </c>
      <c r="E12" s="64">
        <v>720.04</v>
      </c>
      <c r="F12" s="70"/>
      <c r="G12" s="70"/>
      <c r="H12" s="70"/>
      <c r="I12" s="69"/>
      <c r="J12" s="69"/>
      <c r="K12" s="69"/>
      <c r="L12" s="69"/>
    </row>
    <row r="13" ht="24" customHeight="1" spans="1:12">
      <c r="A13" s="85" t="s">
        <v>470</v>
      </c>
      <c r="B13" s="85" t="s">
        <v>356</v>
      </c>
      <c r="C13" s="86">
        <f>D13+E13</f>
        <v>46.29</v>
      </c>
      <c r="D13" s="86">
        <v>1.53</v>
      </c>
      <c r="E13" s="64">
        <v>44.76</v>
      </c>
      <c r="F13" s="87"/>
      <c r="G13" s="87"/>
      <c r="H13" s="87"/>
      <c r="I13" s="87"/>
      <c r="J13" s="87"/>
      <c r="K13" s="87"/>
      <c r="L13" s="87"/>
    </row>
    <row r="14" ht="27" customHeight="1" spans="1:12">
      <c r="A14" s="60">
        <v>2013199</v>
      </c>
      <c r="B14" s="71" t="s">
        <v>357</v>
      </c>
      <c r="C14" s="86">
        <f>D14+E14</f>
        <v>110.37</v>
      </c>
      <c r="D14" s="65">
        <v>0</v>
      </c>
      <c r="E14" s="65">
        <v>110.37</v>
      </c>
      <c r="F14" s="70"/>
      <c r="G14" s="70"/>
      <c r="H14" s="70"/>
      <c r="I14" s="69"/>
      <c r="J14" s="69"/>
      <c r="K14" s="69"/>
      <c r="L14" s="69"/>
    </row>
    <row r="15" ht="24" customHeight="1" spans="1:12">
      <c r="A15" s="63">
        <v>208</v>
      </c>
      <c r="B15" s="62" t="s">
        <v>333</v>
      </c>
      <c r="C15" s="86">
        <v>49</v>
      </c>
      <c r="D15" s="86">
        <v>2.23</v>
      </c>
      <c r="E15" s="64">
        <v>46.77</v>
      </c>
      <c r="F15" s="87"/>
      <c r="G15" s="87"/>
      <c r="H15" s="87"/>
      <c r="I15" s="87"/>
      <c r="J15" s="87"/>
      <c r="K15" s="87"/>
      <c r="L15" s="87"/>
    </row>
    <row r="16" ht="24" customHeight="1" spans="1:12">
      <c r="A16" s="63">
        <v>20805</v>
      </c>
      <c r="B16" s="62" t="s">
        <v>358</v>
      </c>
      <c r="C16" s="86">
        <f>C17+C18+C19</f>
        <v>49</v>
      </c>
      <c r="D16" s="86">
        <f>D17+D18+D19</f>
        <v>2.23</v>
      </c>
      <c r="E16" s="86">
        <f>E17+E18+E19</f>
        <v>46.77</v>
      </c>
      <c r="F16" s="87"/>
      <c r="G16" s="87"/>
      <c r="H16" s="87"/>
      <c r="I16" s="87"/>
      <c r="J16" s="87"/>
      <c r="K16" s="87"/>
      <c r="L16" s="87"/>
    </row>
    <row r="17" ht="24" customHeight="1" spans="1:12">
      <c r="A17" s="85">
        <v>2080505</v>
      </c>
      <c r="B17" s="85" t="s">
        <v>359</v>
      </c>
      <c r="C17" s="86">
        <f>D17+E17</f>
        <v>21.71</v>
      </c>
      <c r="D17" s="89">
        <f>0.52+0.32+0.75</f>
        <v>1.59</v>
      </c>
      <c r="E17" s="64">
        <v>20.12</v>
      </c>
      <c r="F17" s="69"/>
      <c r="G17" s="69"/>
      <c r="H17" s="69"/>
      <c r="I17" s="69"/>
      <c r="J17" s="69"/>
      <c r="K17" s="69"/>
      <c r="L17" s="69"/>
    </row>
    <row r="18" ht="24" customHeight="1" spans="1:12">
      <c r="A18" s="85">
        <v>2080506</v>
      </c>
      <c r="B18" s="85" t="s">
        <v>360</v>
      </c>
      <c r="C18" s="86">
        <f>D18+E18</f>
        <v>10.7</v>
      </c>
      <c r="D18" s="89">
        <f>0.21+0.13+0.3</f>
        <v>0.64</v>
      </c>
      <c r="E18" s="64">
        <v>10.06</v>
      </c>
      <c r="F18" s="69"/>
      <c r="G18" s="69"/>
      <c r="H18" s="69"/>
      <c r="I18" s="69"/>
      <c r="J18" s="69"/>
      <c r="K18" s="69"/>
      <c r="L18" s="69"/>
    </row>
    <row r="19" ht="24" customHeight="1" spans="1:12">
      <c r="A19" s="62">
        <v>2080599</v>
      </c>
      <c r="B19" s="85" t="s">
        <v>361</v>
      </c>
      <c r="C19" s="86">
        <f>D19+E19</f>
        <v>16.59</v>
      </c>
      <c r="D19" s="89">
        <v>0</v>
      </c>
      <c r="E19" s="64">
        <v>16.59</v>
      </c>
      <c r="F19" s="69"/>
      <c r="G19" s="69"/>
      <c r="H19" s="69"/>
      <c r="I19" s="69"/>
      <c r="J19" s="69"/>
      <c r="K19" s="69"/>
      <c r="L19" s="69"/>
    </row>
    <row r="20" ht="24" customHeight="1" spans="1:12">
      <c r="A20" s="62">
        <v>210</v>
      </c>
      <c r="B20" s="62" t="s">
        <v>362</v>
      </c>
      <c r="C20" s="86">
        <v>20.17</v>
      </c>
      <c r="D20" s="86">
        <v>0.75</v>
      </c>
      <c r="E20" s="86">
        <v>19.42</v>
      </c>
      <c r="F20" s="69"/>
      <c r="G20" s="69"/>
      <c r="H20" s="69"/>
      <c r="I20" s="69"/>
      <c r="J20" s="69"/>
      <c r="K20" s="69"/>
      <c r="L20" s="69"/>
    </row>
    <row r="21" ht="24" customHeight="1" spans="1:12">
      <c r="A21" s="62">
        <v>21011</v>
      </c>
      <c r="B21" s="62" t="s">
        <v>363</v>
      </c>
      <c r="C21" s="86">
        <f>C22+C23+C24+C25</f>
        <v>20.17</v>
      </c>
      <c r="D21" s="86">
        <f>D22+D23+D24+D25</f>
        <v>0.75</v>
      </c>
      <c r="E21" s="86">
        <f>E22+E23+E24+E25</f>
        <v>19.42</v>
      </c>
      <c r="F21" s="69"/>
      <c r="G21" s="69"/>
      <c r="H21" s="69"/>
      <c r="I21" s="69"/>
      <c r="J21" s="69"/>
      <c r="K21" s="69"/>
      <c r="L21" s="69"/>
    </row>
    <row r="22" ht="24" customHeight="1" spans="1:12">
      <c r="A22" s="85">
        <v>2101101</v>
      </c>
      <c r="B22" s="85" t="s">
        <v>364</v>
      </c>
      <c r="C22" s="86">
        <f t="shared" ref="C22:C28" si="1">D22+E22</f>
        <v>13.42</v>
      </c>
      <c r="D22" s="65">
        <f>0.24+0.36</f>
        <v>0.6</v>
      </c>
      <c r="E22" s="64">
        <v>12.82</v>
      </c>
      <c r="F22" s="69"/>
      <c r="G22" s="69"/>
      <c r="H22" s="69"/>
      <c r="I22" s="69"/>
      <c r="J22" s="69"/>
      <c r="K22" s="69"/>
      <c r="L22" s="69"/>
    </row>
    <row r="23" ht="24" customHeight="1" spans="1:12">
      <c r="A23" s="85" t="s">
        <v>471</v>
      </c>
      <c r="B23" s="85" t="s">
        <v>365</v>
      </c>
      <c r="C23" s="86">
        <f t="shared" si="1"/>
        <v>2.07</v>
      </c>
      <c r="D23" s="65">
        <v>0.15</v>
      </c>
      <c r="E23" s="64">
        <v>1.92</v>
      </c>
      <c r="F23" s="69"/>
      <c r="G23" s="69"/>
      <c r="H23" s="69"/>
      <c r="I23" s="69"/>
      <c r="J23" s="69"/>
      <c r="K23" s="69"/>
      <c r="L23" s="69"/>
    </row>
    <row r="24" ht="24" customHeight="1" spans="1:12">
      <c r="A24" s="63">
        <v>2101103</v>
      </c>
      <c r="B24" s="62" t="s">
        <v>366</v>
      </c>
      <c r="C24" s="86">
        <f t="shared" si="1"/>
        <v>4.2</v>
      </c>
      <c r="D24" s="65">
        <v>0</v>
      </c>
      <c r="E24" s="64">
        <v>4.2</v>
      </c>
      <c r="F24" s="69"/>
      <c r="G24" s="69"/>
      <c r="H24" s="69"/>
      <c r="I24" s="69"/>
      <c r="J24" s="69"/>
      <c r="K24" s="69"/>
      <c r="L24" s="69"/>
    </row>
    <row r="25" ht="24" customHeight="1" spans="1:12">
      <c r="A25" s="63">
        <v>2101199</v>
      </c>
      <c r="B25" s="62" t="s">
        <v>367</v>
      </c>
      <c r="C25" s="86">
        <f t="shared" si="1"/>
        <v>0.48</v>
      </c>
      <c r="D25" s="65">
        <v>0</v>
      </c>
      <c r="E25" s="64">
        <v>0.48</v>
      </c>
      <c r="F25" s="69"/>
      <c r="G25" s="69"/>
      <c r="H25" s="69"/>
      <c r="I25" s="69"/>
      <c r="J25" s="69"/>
      <c r="K25" s="69"/>
      <c r="L25" s="69"/>
    </row>
    <row r="26" ht="24" customHeight="1" spans="1:12">
      <c r="A26" s="73">
        <v>221</v>
      </c>
      <c r="B26" s="62" t="s">
        <v>338</v>
      </c>
      <c r="C26" s="86">
        <f t="shared" si="1"/>
        <v>18.47</v>
      </c>
      <c r="D26" s="89">
        <f>0.31+0.19+0.45</f>
        <v>0.95</v>
      </c>
      <c r="E26" s="64">
        <v>17.52</v>
      </c>
      <c r="F26" s="69"/>
      <c r="G26" s="69"/>
      <c r="H26" s="69"/>
      <c r="I26" s="69"/>
      <c r="J26" s="69"/>
      <c r="K26" s="69"/>
      <c r="L26" s="69"/>
    </row>
    <row r="27" ht="24" customHeight="1" spans="1:12">
      <c r="A27" s="73">
        <v>22102</v>
      </c>
      <c r="B27" s="62" t="s">
        <v>368</v>
      </c>
      <c r="C27" s="86">
        <f t="shared" si="1"/>
        <v>18.47</v>
      </c>
      <c r="D27" s="89">
        <f>0.31+0.19+0.45</f>
        <v>0.95</v>
      </c>
      <c r="E27" s="64">
        <v>17.52</v>
      </c>
      <c r="F27" s="69"/>
      <c r="G27" s="69"/>
      <c r="H27" s="69"/>
      <c r="I27" s="69"/>
      <c r="J27" s="69"/>
      <c r="K27" s="69"/>
      <c r="L27" s="69"/>
    </row>
    <row r="28" ht="24" customHeight="1" spans="1:12">
      <c r="A28" s="85">
        <v>2210201</v>
      </c>
      <c r="B28" s="85" t="s">
        <v>369</v>
      </c>
      <c r="C28" s="86">
        <f t="shared" si="1"/>
        <v>18.47</v>
      </c>
      <c r="D28" s="89">
        <f>0.31+0.19+0.45</f>
        <v>0.95</v>
      </c>
      <c r="E28" s="64">
        <v>17.52</v>
      </c>
      <c r="F28" s="69"/>
      <c r="G28" s="69"/>
      <c r="H28" s="69"/>
      <c r="I28" s="69"/>
      <c r="J28" s="69"/>
      <c r="K28" s="69"/>
      <c r="L28" s="6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16" workbookViewId="0">
      <selection activeCell="C25" sqref="C14 C7 C19 C25"/>
    </sheetView>
  </sheetViews>
  <sheetFormatPr defaultColWidth="6.83333333333333" defaultRowHeight="12.75" customHeight="1"/>
  <cols>
    <col min="1" max="1" width="10.5833333333333" style="46" customWidth="1"/>
    <col min="2" max="2" width="34.0833333333333" style="46" customWidth="1"/>
    <col min="3" max="8" width="18" style="46" customWidth="1"/>
    <col min="9" max="256" width="6.83333333333333" style="46"/>
    <col min="257" max="257" width="17.0833333333333" style="46" customWidth="1"/>
    <col min="258" max="258" width="34.8333333333333" style="46" customWidth="1"/>
    <col min="259" max="264" width="18" style="46" customWidth="1"/>
    <col min="265" max="512" width="6.83333333333333" style="46"/>
    <col min="513" max="513" width="17.0833333333333" style="46" customWidth="1"/>
    <col min="514" max="514" width="34.8333333333333" style="46" customWidth="1"/>
    <col min="515" max="520" width="18" style="46" customWidth="1"/>
    <col min="521" max="768" width="6.83333333333333" style="46"/>
    <col min="769" max="769" width="17.0833333333333" style="46" customWidth="1"/>
    <col min="770" max="770" width="34.8333333333333" style="46" customWidth="1"/>
    <col min="771" max="776" width="18" style="46" customWidth="1"/>
    <col min="777" max="1024" width="6.83333333333333" style="46"/>
    <col min="1025" max="1025" width="17.0833333333333" style="46" customWidth="1"/>
    <col min="1026" max="1026" width="34.8333333333333" style="46" customWidth="1"/>
    <col min="1027" max="1032" width="18" style="46" customWidth="1"/>
    <col min="1033" max="1280" width="6.83333333333333" style="46"/>
    <col min="1281" max="1281" width="17.0833333333333" style="46" customWidth="1"/>
    <col min="1282" max="1282" width="34.8333333333333" style="46" customWidth="1"/>
    <col min="1283" max="1288" width="18" style="46" customWidth="1"/>
    <col min="1289" max="1536" width="6.83333333333333" style="46"/>
    <col min="1537" max="1537" width="17.0833333333333" style="46" customWidth="1"/>
    <col min="1538" max="1538" width="34.8333333333333" style="46" customWidth="1"/>
    <col min="1539" max="1544" width="18" style="46" customWidth="1"/>
    <col min="1545" max="1792" width="6.83333333333333" style="46"/>
    <col min="1793" max="1793" width="17.0833333333333" style="46" customWidth="1"/>
    <col min="1794" max="1794" width="34.8333333333333" style="46" customWidth="1"/>
    <col min="1795" max="1800" width="18" style="46" customWidth="1"/>
    <col min="1801" max="2048" width="6.83333333333333" style="46"/>
    <col min="2049" max="2049" width="17.0833333333333" style="46" customWidth="1"/>
    <col min="2050" max="2050" width="34.8333333333333" style="46" customWidth="1"/>
    <col min="2051" max="2056" width="18" style="46" customWidth="1"/>
    <col min="2057" max="2304" width="6.83333333333333" style="46"/>
    <col min="2305" max="2305" width="17.0833333333333" style="46" customWidth="1"/>
    <col min="2306" max="2306" width="34.8333333333333" style="46" customWidth="1"/>
    <col min="2307" max="2312" width="18" style="46" customWidth="1"/>
    <col min="2313" max="2560" width="6.83333333333333" style="46"/>
    <col min="2561" max="2561" width="17.0833333333333" style="46" customWidth="1"/>
    <col min="2562" max="2562" width="34.8333333333333" style="46" customWidth="1"/>
    <col min="2563" max="2568" width="18" style="46" customWidth="1"/>
    <col min="2569" max="2816" width="6.83333333333333" style="46"/>
    <col min="2817" max="2817" width="17.0833333333333" style="46" customWidth="1"/>
    <col min="2818" max="2818" width="34.8333333333333" style="46" customWidth="1"/>
    <col min="2819" max="2824" width="18" style="46" customWidth="1"/>
    <col min="2825" max="3072" width="6.83333333333333" style="46"/>
    <col min="3073" max="3073" width="17.0833333333333" style="46" customWidth="1"/>
    <col min="3074" max="3074" width="34.8333333333333" style="46" customWidth="1"/>
    <col min="3075" max="3080" width="18" style="46" customWidth="1"/>
    <col min="3081" max="3328" width="6.83333333333333" style="46"/>
    <col min="3329" max="3329" width="17.0833333333333" style="46" customWidth="1"/>
    <col min="3330" max="3330" width="34.8333333333333" style="46" customWidth="1"/>
    <col min="3331" max="3336" width="18" style="46" customWidth="1"/>
    <col min="3337" max="3584" width="6.83333333333333" style="46"/>
    <col min="3585" max="3585" width="17.0833333333333" style="46" customWidth="1"/>
    <col min="3586" max="3586" width="34.8333333333333" style="46" customWidth="1"/>
    <col min="3587" max="3592" width="18" style="46" customWidth="1"/>
    <col min="3593" max="3840" width="6.83333333333333" style="46"/>
    <col min="3841" max="3841" width="17.0833333333333" style="46" customWidth="1"/>
    <col min="3842" max="3842" width="34.8333333333333" style="46" customWidth="1"/>
    <col min="3843" max="3848" width="18" style="46" customWidth="1"/>
    <col min="3849" max="4096" width="6.83333333333333" style="46"/>
    <col min="4097" max="4097" width="17.0833333333333" style="46" customWidth="1"/>
    <col min="4098" max="4098" width="34.8333333333333" style="46" customWidth="1"/>
    <col min="4099" max="4104" width="18" style="46" customWidth="1"/>
    <col min="4105" max="4352" width="6.83333333333333" style="46"/>
    <col min="4353" max="4353" width="17.0833333333333" style="46" customWidth="1"/>
    <col min="4354" max="4354" width="34.8333333333333" style="46" customWidth="1"/>
    <col min="4355" max="4360" width="18" style="46" customWidth="1"/>
    <col min="4361" max="4608" width="6.83333333333333" style="46"/>
    <col min="4609" max="4609" width="17.0833333333333" style="46" customWidth="1"/>
    <col min="4610" max="4610" width="34.8333333333333" style="46" customWidth="1"/>
    <col min="4611" max="4616" width="18" style="46" customWidth="1"/>
    <col min="4617" max="4864" width="6.83333333333333" style="46"/>
    <col min="4865" max="4865" width="17.0833333333333" style="46" customWidth="1"/>
    <col min="4866" max="4866" width="34.8333333333333" style="46" customWidth="1"/>
    <col min="4867" max="4872" width="18" style="46" customWidth="1"/>
    <col min="4873" max="5120" width="6.83333333333333" style="46"/>
    <col min="5121" max="5121" width="17.0833333333333" style="46" customWidth="1"/>
    <col min="5122" max="5122" width="34.8333333333333" style="46" customWidth="1"/>
    <col min="5123" max="5128" width="18" style="46" customWidth="1"/>
    <col min="5129" max="5376" width="6.83333333333333" style="46"/>
    <col min="5377" max="5377" width="17.0833333333333" style="46" customWidth="1"/>
    <col min="5378" max="5378" width="34.8333333333333" style="46" customWidth="1"/>
    <col min="5379" max="5384" width="18" style="46" customWidth="1"/>
    <col min="5385" max="5632" width="6.83333333333333" style="46"/>
    <col min="5633" max="5633" width="17.0833333333333" style="46" customWidth="1"/>
    <col min="5634" max="5634" width="34.8333333333333" style="46" customWidth="1"/>
    <col min="5635" max="5640" width="18" style="46" customWidth="1"/>
    <col min="5641" max="5888" width="6.83333333333333" style="46"/>
    <col min="5889" max="5889" width="17.0833333333333" style="46" customWidth="1"/>
    <col min="5890" max="5890" width="34.8333333333333" style="46" customWidth="1"/>
    <col min="5891" max="5896" width="18" style="46" customWidth="1"/>
    <col min="5897" max="6144" width="6.83333333333333" style="46"/>
    <col min="6145" max="6145" width="17.0833333333333" style="46" customWidth="1"/>
    <col min="6146" max="6146" width="34.8333333333333" style="46" customWidth="1"/>
    <col min="6147" max="6152" width="18" style="46" customWidth="1"/>
    <col min="6153" max="6400" width="6.83333333333333" style="46"/>
    <col min="6401" max="6401" width="17.0833333333333" style="46" customWidth="1"/>
    <col min="6402" max="6402" width="34.8333333333333" style="46" customWidth="1"/>
    <col min="6403" max="6408" width="18" style="46" customWidth="1"/>
    <col min="6409" max="6656" width="6.83333333333333" style="46"/>
    <col min="6657" max="6657" width="17.0833333333333" style="46" customWidth="1"/>
    <col min="6658" max="6658" width="34.8333333333333" style="46" customWidth="1"/>
    <col min="6659" max="6664" width="18" style="46" customWidth="1"/>
    <col min="6665" max="6912" width="6.83333333333333" style="46"/>
    <col min="6913" max="6913" width="17.0833333333333" style="46" customWidth="1"/>
    <col min="6914" max="6914" width="34.8333333333333" style="46" customWidth="1"/>
    <col min="6915" max="6920" width="18" style="46" customWidth="1"/>
    <col min="6921" max="7168" width="6.83333333333333" style="46"/>
    <col min="7169" max="7169" width="17.0833333333333" style="46" customWidth="1"/>
    <col min="7170" max="7170" width="34.8333333333333" style="46" customWidth="1"/>
    <col min="7171" max="7176" width="18" style="46" customWidth="1"/>
    <col min="7177" max="7424" width="6.83333333333333" style="46"/>
    <col min="7425" max="7425" width="17.0833333333333" style="46" customWidth="1"/>
    <col min="7426" max="7426" width="34.8333333333333" style="46" customWidth="1"/>
    <col min="7427" max="7432" width="18" style="46" customWidth="1"/>
    <col min="7433" max="7680" width="6.83333333333333" style="46"/>
    <col min="7681" max="7681" width="17.0833333333333" style="46" customWidth="1"/>
    <col min="7682" max="7682" width="34.8333333333333" style="46" customWidth="1"/>
    <col min="7683" max="7688" width="18" style="46" customWidth="1"/>
    <col min="7689" max="7936" width="6.83333333333333" style="46"/>
    <col min="7937" max="7937" width="17.0833333333333" style="46" customWidth="1"/>
    <col min="7938" max="7938" width="34.8333333333333" style="46" customWidth="1"/>
    <col min="7939" max="7944" width="18" style="46" customWidth="1"/>
    <col min="7945" max="8192" width="6.83333333333333" style="46"/>
    <col min="8193" max="8193" width="17.0833333333333" style="46" customWidth="1"/>
    <col min="8194" max="8194" width="34.8333333333333" style="46" customWidth="1"/>
    <col min="8195" max="8200" width="18" style="46" customWidth="1"/>
    <col min="8201" max="8448" width="6.83333333333333" style="46"/>
    <col min="8449" max="8449" width="17.0833333333333" style="46" customWidth="1"/>
    <col min="8450" max="8450" width="34.8333333333333" style="46" customWidth="1"/>
    <col min="8451" max="8456" width="18" style="46" customWidth="1"/>
    <col min="8457" max="8704" width="6.83333333333333" style="46"/>
    <col min="8705" max="8705" width="17.0833333333333" style="46" customWidth="1"/>
    <col min="8706" max="8706" width="34.8333333333333" style="46" customWidth="1"/>
    <col min="8707" max="8712" width="18" style="46" customWidth="1"/>
    <col min="8713" max="8960" width="6.83333333333333" style="46"/>
    <col min="8961" max="8961" width="17.0833333333333" style="46" customWidth="1"/>
    <col min="8962" max="8962" width="34.8333333333333" style="46" customWidth="1"/>
    <col min="8963" max="8968" width="18" style="46" customWidth="1"/>
    <col min="8969" max="9216" width="6.83333333333333" style="46"/>
    <col min="9217" max="9217" width="17.0833333333333" style="46" customWidth="1"/>
    <col min="9218" max="9218" width="34.8333333333333" style="46" customWidth="1"/>
    <col min="9219" max="9224" width="18" style="46" customWidth="1"/>
    <col min="9225" max="9472" width="6.83333333333333" style="46"/>
    <col min="9473" max="9473" width="17.0833333333333" style="46" customWidth="1"/>
    <col min="9474" max="9474" width="34.8333333333333" style="46" customWidth="1"/>
    <col min="9475" max="9480" width="18" style="46" customWidth="1"/>
    <col min="9481" max="9728" width="6.83333333333333" style="46"/>
    <col min="9729" max="9729" width="17.0833333333333" style="46" customWidth="1"/>
    <col min="9730" max="9730" width="34.8333333333333" style="46" customWidth="1"/>
    <col min="9731" max="9736" width="18" style="46" customWidth="1"/>
    <col min="9737" max="9984" width="6.83333333333333" style="46"/>
    <col min="9985" max="9985" width="17.0833333333333" style="46" customWidth="1"/>
    <col min="9986" max="9986" width="34.8333333333333" style="46" customWidth="1"/>
    <col min="9987" max="9992" width="18" style="46" customWidth="1"/>
    <col min="9993" max="10240" width="6.83333333333333" style="46"/>
    <col min="10241" max="10241" width="17.0833333333333" style="46" customWidth="1"/>
    <col min="10242" max="10242" width="34.8333333333333" style="46" customWidth="1"/>
    <col min="10243" max="10248" width="18" style="46" customWidth="1"/>
    <col min="10249" max="10496" width="6.83333333333333" style="46"/>
    <col min="10497" max="10497" width="17.0833333333333" style="46" customWidth="1"/>
    <col min="10498" max="10498" width="34.8333333333333" style="46" customWidth="1"/>
    <col min="10499" max="10504" width="18" style="46" customWidth="1"/>
    <col min="10505" max="10752" width="6.83333333333333" style="46"/>
    <col min="10753" max="10753" width="17.0833333333333" style="46" customWidth="1"/>
    <col min="10754" max="10754" width="34.8333333333333" style="46" customWidth="1"/>
    <col min="10755" max="10760" width="18" style="46" customWidth="1"/>
    <col min="10761" max="11008" width="6.83333333333333" style="46"/>
    <col min="11009" max="11009" width="17.0833333333333" style="46" customWidth="1"/>
    <col min="11010" max="11010" width="34.8333333333333" style="46" customWidth="1"/>
    <col min="11011" max="11016" width="18" style="46" customWidth="1"/>
    <col min="11017" max="11264" width="6.83333333333333" style="46"/>
    <col min="11265" max="11265" width="17.0833333333333" style="46" customWidth="1"/>
    <col min="11266" max="11266" width="34.8333333333333" style="46" customWidth="1"/>
    <col min="11267" max="11272" width="18" style="46" customWidth="1"/>
    <col min="11273" max="11520" width="6.83333333333333" style="46"/>
    <col min="11521" max="11521" width="17.0833333333333" style="46" customWidth="1"/>
    <col min="11522" max="11522" width="34.8333333333333" style="46" customWidth="1"/>
    <col min="11523" max="11528" width="18" style="46" customWidth="1"/>
    <col min="11529" max="11776" width="6.83333333333333" style="46"/>
    <col min="11777" max="11777" width="17.0833333333333" style="46" customWidth="1"/>
    <col min="11778" max="11778" width="34.8333333333333" style="46" customWidth="1"/>
    <col min="11779" max="11784" width="18" style="46" customWidth="1"/>
    <col min="11785" max="12032" width="6.83333333333333" style="46"/>
    <col min="12033" max="12033" width="17.0833333333333" style="46" customWidth="1"/>
    <col min="12034" max="12034" width="34.8333333333333" style="46" customWidth="1"/>
    <col min="12035" max="12040" width="18" style="46" customWidth="1"/>
    <col min="12041" max="12288" width="6.83333333333333" style="46"/>
    <col min="12289" max="12289" width="17.0833333333333" style="46" customWidth="1"/>
    <col min="12290" max="12290" width="34.8333333333333" style="46" customWidth="1"/>
    <col min="12291" max="12296" width="18" style="46" customWidth="1"/>
    <col min="12297" max="12544" width="6.83333333333333" style="46"/>
    <col min="12545" max="12545" width="17.0833333333333" style="46" customWidth="1"/>
    <col min="12546" max="12546" width="34.8333333333333" style="46" customWidth="1"/>
    <col min="12547" max="12552" width="18" style="46" customWidth="1"/>
    <col min="12553" max="12800" width="6.83333333333333" style="46"/>
    <col min="12801" max="12801" width="17.0833333333333" style="46" customWidth="1"/>
    <col min="12802" max="12802" width="34.8333333333333" style="46" customWidth="1"/>
    <col min="12803" max="12808" width="18" style="46" customWidth="1"/>
    <col min="12809" max="13056" width="6.83333333333333" style="46"/>
    <col min="13057" max="13057" width="17.0833333333333" style="46" customWidth="1"/>
    <col min="13058" max="13058" width="34.8333333333333" style="46" customWidth="1"/>
    <col min="13059" max="13064" width="18" style="46" customWidth="1"/>
    <col min="13065" max="13312" width="6.83333333333333" style="46"/>
    <col min="13313" max="13313" width="17.0833333333333" style="46" customWidth="1"/>
    <col min="13314" max="13314" width="34.8333333333333" style="46" customWidth="1"/>
    <col min="13315" max="13320" width="18" style="46" customWidth="1"/>
    <col min="13321" max="13568" width="6.83333333333333" style="46"/>
    <col min="13569" max="13569" width="17.0833333333333" style="46" customWidth="1"/>
    <col min="13570" max="13570" width="34.8333333333333" style="46" customWidth="1"/>
    <col min="13571" max="13576" width="18" style="46" customWidth="1"/>
    <col min="13577" max="13824" width="6.83333333333333" style="46"/>
    <col min="13825" max="13825" width="17.0833333333333" style="46" customWidth="1"/>
    <col min="13826" max="13826" width="34.8333333333333" style="46" customWidth="1"/>
    <col min="13827" max="13832" width="18" style="46" customWidth="1"/>
    <col min="13833" max="14080" width="6.83333333333333" style="46"/>
    <col min="14081" max="14081" width="17.0833333333333" style="46" customWidth="1"/>
    <col min="14082" max="14082" width="34.8333333333333" style="46" customWidth="1"/>
    <col min="14083" max="14088" width="18" style="46" customWidth="1"/>
    <col min="14089" max="14336" width="6.83333333333333" style="46"/>
    <col min="14337" max="14337" width="17.0833333333333" style="46" customWidth="1"/>
    <col min="14338" max="14338" width="34.8333333333333" style="46" customWidth="1"/>
    <col min="14339" max="14344" width="18" style="46" customWidth="1"/>
    <col min="14345" max="14592" width="6.83333333333333" style="46"/>
    <col min="14593" max="14593" width="17.0833333333333" style="46" customWidth="1"/>
    <col min="14594" max="14594" width="34.8333333333333" style="46" customWidth="1"/>
    <col min="14595" max="14600" width="18" style="46" customWidth="1"/>
    <col min="14601" max="14848" width="6.83333333333333" style="46"/>
    <col min="14849" max="14849" width="17.0833333333333" style="46" customWidth="1"/>
    <col min="14850" max="14850" width="34.8333333333333" style="46" customWidth="1"/>
    <col min="14851" max="14856" width="18" style="46" customWidth="1"/>
    <col min="14857" max="15104" width="6.83333333333333" style="46"/>
    <col min="15105" max="15105" width="17.0833333333333" style="46" customWidth="1"/>
    <col min="15106" max="15106" width="34.8333333333333" style="46" customWidth="1"/>
    <col min="15107" max="15112" width="18" style="46" customWidth="1"/>
    <col min="15113" max="15360" width="6.83333333333333" style="46"/>
    <col min="15361" max="15361" width="17.0833333333333" style="46" customWidth="1"/>
    <col min="15362" max="15362" width="34.8333333333333" style="46" customWidth="1"/>
    <col min="15363" max="15368" width="18" style="46" customWidth="1"/>
    <col min="15369" max="15616" width="6.83333333333333" style="46"/>
    <col min="15617" max="15617" width="17.0833333333333" style="46" customWidth="1"/>
    <col min="15618" max="15618" width="34.8333333333333" style="46" customWidth="1"/>
    <col min="15619" max="15624" width="18" style="46" customWidth="1"/>
    <col min="15625" max="15872" width="6.83333333333333" style="46"/>
    <col min="15873" max="15873" width="17.0833333333333" style="46" customWidth="1"/>
    <col min="15874" max="15874" width="34.8333333333333" style="46" customWidth="1"/>
    <col min="15875" max="15880" width="18" style="46" customWidth="1"/>
    <col min="15881" max="16128" width="6.83333333333333" style="46"/>
    <col min="16129" max="16129" width="17.0833333333333" style="46" customWidth="1"/>
    <col min="16130" max="16130" width="34.8333333333333" style="46" customWidth="1"/>
    <col min="16131" max="16136" width="18" style="46" customWidth="1"/>
    <col min="16137" max="16384" width="6.83333333333333" style="46"/>
  </cols>
  <sheetData>
    <row r="1" ht="20.15" customHeight="1" spans="1:2">
      <c r="A1" s="47" t="s">
        <v>472</v>
      </c>
      <c r="B1" s="48"/>
    </row>
    <row r="2" ht="33" spans="1:8">
      <c r="A2" s="49" t="s">
        <v>473</v>
      </c>
      <c r="B2" s="50"/>
      <c r="C2" s="50"/>
      <c r="D2" s="50"/>
      <c r="E2" s="50"/>
      <c r="F2" s="50"/>
      <c r="G2" s="50"/>
      <c r="H2" s="51"/>
    </row>
    <row r="3" ht="20.15" customHeight="1" spans="1:8">
      <c r="A3" s="52"/>
      <c r="B3" s="53"/>
      <c r="C3" s="50"/>
      <c r="D3" s="50"/>
      <c r="E3" s="50"/>
      <c r="F3" s="50"/>
      <c r="G3" s="50"/>
      <c r="H3" s="51"/>
    </row>
    <row r="4" ht="20.15" customHeight="1" spans="1:8">
      <c r="A4" s="54"/>
      <c r="B4" s="55"/>
      <c r="C4" s="54"/>
      <c r="D4" s="54"/>
      <c r="E4" s="54"/>
      <c r="F4" s="54"/>
      <c r="G4" s="54"/>
      <c r="H4" s="56" t="s">
        <v>313</v>
      </c>
    </row>
    <row r="5" ht="29.25" customHeight="1" spans="1:8">
      <c r="A5" s="42" t="s">
        <v>347</v>
      </c>
      <c r="B5" s="42" t="s">
        <v>348</v>
      </c>
      <c r="C5" s="42" t="s">
        <v>318</v>
      </c>
      <c r="D5" s="57" t="s">
        <v>350</v>
      </c>
      <c r="E5" s="42" t="s">
        <v>351</v>
      </c>
      <c r="F5" s="42" t="s">
        <v>474</v>
      </c>
      <c r="G5" s="42" t="s">
        <v>475</v>
      </c>
      <c r="H5" s="42" t="s">
        <v>476</v>
      </c>
    </row>
    <row r="6" ht="29.25" customHeight="1" spans="1:8">
      <c r="A6" s="42"/>
      <c r="B6" s="42" t="s">
        <v>318</v>
      </c>
      <c r="C6" s="58">
        <f>C7+C14+C19+C25</f>
        <v>1302.11</v>
      </c>
      <c r="D6" s="58">
        <f t="shared" ref="D6:E6" si="0">D7+D14+D19+D25</f>
        <v>385.45</v>
      </c>
      <c r="E6" s="58">
        <f t="shared" si="0"/>
        <v>916.66</v>
      </c>
      <c r="F6" s="59"/>
      <c r="G6" s="59"/>
      <c r="H6" s="59"/>
    </row>
    <row r="7" ht="29.25" customHeight="1" spans="1:8">
      <c r="A7" s="60">
        <v>201</v>
      </c>
      <c r="B7" s="60" t="s">
        <v>325</v>
      </c>
      <c r="C7" s="61">
        <v>1214.47</v>
      </c>
      <c r="D7" s="61">
        <v>297.81</v>
      </c>
      <c r="E7" s="61">
        <v>916.66</v>
      </c>
      <c r="F7" s="59"/>
      <c r="G7" s="59"/>
      <c r="H7" s="59"/>
    </row>
    <row r="8" ht="29.25" customHeight="1" spans="1:8">
      <c r="A8" s="62">
        <v>20131</v>
      </c>
      <c r="B8" s="62" t="s">
        <v>352</v>
      </c>
      <c r="C8" s="61">
        <f>C9+C10+C11+C12+C13</f>
        <v>1214.47</v>
      </c>
      <c r="D8" s="61">
        <f>D9+D10+D11+D12+D13</f>
        <v>297.81</v>
      </c>
      <c r="E8" s="61">
        <f>E9+E10+E11+E12+E13</f>
        <v>916.66</v>
      </c>
      <c r="F8" s="59"/>
      <c r="G8" s="59"/>
      <c r="H8" s="59"/>
    </row>
    <row r="9" ht="23" customHeight="1" spans="1:8">
      <c r="A9" s="63">
        <v>2013101</v>
      </c>
      <c r="B9" s="62" t="s">
        <v>353</v>
      </c>
      <c r="C9" s="64">
        <f>D9+E9</f>
        <v>252.76</v>
      </c>
      <c r="D9" s="65">
        <v>251.52</v>
      </c>
      <c r="E9" s="66">
        <v>1.24</v>
      </c>
      <c r="F9" s="67"/>
      <c r="G9" s="67"/>
      <c r="H9" s="67"/>
    </row>
    <row r="10" ht="23" customHeight="1" spans="1:8">
      <c r="A10" s="62">
        <v>2013102</v>
      </c>
      <c r="B10" s="68" t="s">
        <v>354</v>
      </c>
      <c r="C10" s="64">
        <v>65.05</v>
      </c>
      <c r="D10" s="64"/>
      <c r="E10" s="64">
        <v>65.05</v>
      </c>
      <c r="F10" s="69"/>
      <c r="G10" s="70"/>
      <c r="H10" s="70"/>
    </row>
    <row r="11" ht="23" customHeight="1" spans="1:8">
      <c r="A11" s="62">
        <v>2013105</v>
      </c>
      <c r="B11" s="68" t="s">
        <v>355</v>
      </c>
      <c r="C11" s="64">
        <v>740</v>
      </c>
      <c r="D11" s="64"/>
      <c r="E11" s="64">
        <v>740</v>
      </c>
      <c r="F11" s="70"/>
      <c r="G11" s="70"/>
      <c r="H11" s="69"/>
    </row>
    <row r="12" ht="23" customHeight="1" spans="1:8">
      <c r="A12" s="63">
        <v>2013150</v>
      </c>
      <c r="B12" s="62" t="s">
        <v>356</v>
      </c>
      <c r="C12" s="64">
        <v>46.29</v>
      </c>
      <c r="D12" s="64">
        <v>46.29</v>
      </c>
      <c r="E12" s="66"/>
      <c r="F12" s="69"/>
      <c r="G12" s="69"/>
      <c r="H12" s="69"/>
    </row>
    <row r="13" ht="31" customHeight="1" spans="1:8">
      <c r="A13" s="62">
        <v>2013199</v>
      </c>
      <c r="B13" s="71" t="s">
        <v>357</v>
      </c>
      <c r="C13" s="66">
        <v>110.37</v>
      </c>
      <c r="D13" s="64"/>
      <c r="E13" s="66">
        <v>110.37</v>
      </c>
      <c r="F13" s="70"/>
      <c r="G13" s="70"/>
      <c r="H13" s="70"/>
    </row>
    <row r="14" ht="23" customHeight="1" spans="1:8">
      <c r="A14" s="63">
        <v>208</v>
      </c>
      <c r="B14" s="62" t="s">
        <v>333</v>
      </c>
      <c r="C14" s="72">
        <v>49</v>
      </c>
      <c r="D14" s="72">
        <v>49</v>
      </c>
      <c r="E14" s="66"/>
      <c r="F14" s="69"/>
      <c r="G14" s="69"/>
      <c r="H14" s="69"/>
    </row>
    <row r="15" ht="23" customHeight="1" spans="1:8">
      <c r="A15" s="63">
        <v>20805</v>
      </c>
      <c r="B15" s="62" t="s">
        <v>358</v>
      </c>
      <c r="C15" s="72">
        <f>C16+C17+C18</f>
        <v>49</v>
      </c>
      <c r="D15" s="72">
        <f>D16+D17+D18</f>
        <v>49</v>
      </c>
      <c r="E15" s="66"/>
      <c r="F15" s="69"/>
      <c r="G15" s="69"/>
      <c r="H15" s="69"/>
    </row>
    <row r="16" ht="23" customHeight="1" spans="1:8">
      <c r="A16" s="63">
        <v>2080505</v>
      </c>
      <c r="B16" s="62" t="s">
        <v>359</v>
      </c>
      <c r="C16" s="64">
        <v>21.71</v>
      </c>
      <c r="D16" s="64">
        <v>21.71</v>
      </c>
      <c r="E16" s="66"/>
      <c r="F16" s="69"/>
      <c r="G16" s="69"/>
      <c r="H16" s="69"/>
    </row>
    <row r="17" ht="23" customHeight="1" spans="1:8">
      <c r="A17" s="63">
        <v>2080506</v>
      </c>
      <c r="B17" s="62" t="s">
        <v>360</v>
      </c>
      <c r="C17" s="64">
        <v>10.7</v>
      </c>
      <c r="D17" s="64">
        <v>10.7</v>
      </c>
      <c r="E17" s="66"/>
      <c r="F17" s="69"/>
      <c r="G17" s="69"/>
      <c r="H17" s="69"/>
    </row>
    <row r="18" ht="23" customHeight="1" spans="1:9">
      <c r="A18" s="62">
        <v>2080599</v>
      </c>
      <c r="B18" s="68" t="s">
        <v>361</v>
      </c>
      <c r="C18" s="64">
        <v>16.59</v>
      </c>
      <c r="D18" s="64">
        <v>16.59</v>
      </c>
      <c r="E18" s="66"/>
      <c r="F18" s="69"/>
      <c r="G18" s="69"/>
      <c r="H18" s="69"/>
      <c r="I18" s="48"/>
    </row>
    <row r="19" ht="23" customHeight="1" spans="1:9">
      <c r="A19" s="62">
        <v>210</v>
      </c>
      <c r="B19" s="62" t="s">
        <v>362</v>
      </c>
      <c r="C19" s="64">
        <v>20.17</v>
      </c>
      <c r="D19" s="64">
        <v>20.17</v>
      </c>
      <c r="E19" s="66"/>
      <c r="F19" s="69"/>
      <c r="G19" s="69"/>
      <c r="H19" s="69"/>
      <c r="I19" s="48"/>
    </row>
    <row r="20" ht="23" customHeight="1" spans="1:9">
      <c r="A20" s="62">
        <v>21011</v>
      </c>
      <c r="B20" s="62" t="s">
        <v>363</v>
      </c>
      <c r="C20" s="64">
        <f>C21+C22+C23+C24</f>
        <v>20.17</v>
      </c>
      <c r="D20" s="64">
        <f>D21+D22+D23+D24</f>
        <v>20.17</v>
      </c>
      <c r="E20" s="66"/>
      <c r="F20" s="69"/>
      <c r="G20" s="69"/>
      <c r="H20" s="69"/>
      <c r="I20" s="48"/>
    </row>
    <row r="21" ht="23" customHeight="1" spans="1:8">
      <c r="A21" s="62">
        <v>2101101</v>
      </c>
      <c r="B21" s="68" t="s">
        <v>364</v>
      </c>
      <c r="C21" s="64">
        <v>13.42</v>
      </c>
      <c r="D21" s="64">
        <v>13.42</v>
      </c>
      <c r="E21" s="66"/>
      <c r="F21" s="69"/>
      <c r="G21" s="69"/>
      <c r="H21" s="69"/>
    </row>
    <row r="22" ht="23" customHeight="1" spans="1:8">
      <c r="A22" s="63">
        <v>2101102</v>
      </c>
      <c r="B22" s="62" t="s">
        <v>365</v>
      </c>
      <c r="C22" s="64">
        <v>2.07</v>
      </c>
      <c r="D22" s="64">
        <v>2.07</v>
      </c>
      <c r="E22" s="66"/>
      <c r="F22" s="69"/>
      <c r="G22" s="69"/>
      <c r="H22" s="70"/>
    </row>
    <row r="23" ht="23" customHeight="1" spans="1:9">
      <c r="A23" s="63">
        <v>2101103</v>
      </c>
      <c r="B23" s="62" t="s">
        <v>366</v>
      </c>
      <c r="C23" s="64">
        <v>4.2</v>
      </c>
      <c r="D23" s="64">
        <v>4.2</v>
      </c>
      <c r="E23" s="66"/>
      <c r="F23" s="69"/>
      <c r="G23" s="69"/>
      <c r="H23" s="70"/>
      <c r="I23" s="48"/>
    </row>
    <row r="24" ht="23" customHeight="1" spans="1:8">
      <c r="A24" s="63">
        <v>2101199</v>
      </c>
      <c r="B24" s="62" t="s">
        <v>367</v>
      </c>
      <c r="C24" s="64">
        <v>0.48</v>
      </c>
      <c r="D24" s="64">
        <v>0.48</v>
      </c>
      <c r="E24" s="66"/>
      <c r="F24" s="69"/>
      <c r="G24" s="69"/>
      <c r="H24" s="69"/>
    </row>
    <row r="25" ht="23" customHeight="1" spans="1:8">
      <c r="A25" s="73">
        <v>221</v>
      </c>
      <c r="B25" s="62" t="s">
        <v>338</v>
      </c>
      <c r="C25" s="64">
        <v>18.47</v>
      </c>
      <c r="D25" s="64">
        <v>18.47</v>
      </c>
      <c r="E25" s="66"/>
      <c r="F25" s="69"/>
      <c r="G25" s="69"/>
      <c r="H25" s="69"/>
    </row>
    <row r="26" ht="23" customHeight="1" spans="1:8">
      <c r="A26" s="73">
        <v>22102</v>
      </c>
      <c r="B26" s="62" t="s">
        <v>368</v>
      </c>
      <c r="C26" s="64">
        <v>18.47</v>
      </c>
      <c r="D26" s="64">
        <v>18.47</v>
      </c>
      <c r="E26" s="66"/>
      <c r="F26" s="69"/>
      <c r="G26" s="69"/>
      <c r="H26" s="69"/>
    </row>
    <row r="27" ht="23" customHeight="1" spans="1:8">
      <c r="A27" s="62">
        <v>2210201</v>
      </c>
      <c r="B27" s="63" t="s">
        <v>369</v>
      </c>
      <c r="C27" s="64">
        <v>18.47</v>
      </c>
      <c r="D27" s="64">
        <v>18.47</v>
      </c>
      <c r="E27" s="66"/>
      <c r="F27" s="69"/>
      <c r="G27" s="69"/>
      <c r="H27" s="70"/>
    </row>
    <row r="28" customHeight="1" spans="3:6">
      <c r="C28" s="48"/>
      <c r="F28" s="48"/>
    </row>
    <row r="29" customHeight="1" spans="2:2">
      <c r="B29" s="48"/>
    </row>
    <row r="30" customHeight="1" spans="2:2">
      <c r="B30" s="48"/>
    </row>
    <row r="31" customHeight="1" spans="7:7">
      <c r="G31" s="48"/>
    </row>
    <row r="32" customHeight="1" spans="2:2">
      <c r="B32" s="48"/>
    </row>
    <row r="33" customHeight="1" spans="3:7">
      <c r="C33" s="48"/>
      <c r="G33" s="48"/>
    </row>
  </sheetData>
  <printOptions horizontalCentered="1"/>
  <pageMargins left="0" right="0" top="1" bottom="1" header="0.5" footer="0.5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绩效表一</vt:lpstr>
      <vt:lpstr>绩效表二</vt:lpstr>
      <vt:lpstr>绩效表三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2022-07-01T04:55:03Z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F6B1765B3B6B4F87972764E2BD3974A3</vt:lpwstr>
  </property>
</Properties>
</file>