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Print_Area" localSheetId="1">'1 财政拨款收支总表'!$A$1:G18</definedName>
    <definedName name="_xlnm.Print_Area" localSheetId="2">'2 一般公共预算支出-上年数'!$A$1:F27</definedName>
    <definedName name="_xlnm.Print_Titles" localSheetId="2">'2 一般公共预算支出-上年数'!$1:6</definedName>
    <definedName name="_xlnm.Print_Area" localSheetId="3">'3 一般公共预算财政基本支出'!$A$1:E14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政府性基金预算支出表'!$A$1:E19</definedName>
    <definedName name="_xlnm.Print_Titles" localSheetId="5">'5 政府性基金预算支出表'!$1:6</definedName>
    <definedName name="_xlnm.Print_Area" localSheetId="6">'6 部门收支总表'!$A$1:D23</definedName>
    <definedName name="_xlnm.Print_Area" localSheetId="7">'7 部门收入总表'!$A$1:L27</definedName>
    <definedName name="_xlnm.Print_Titles" localSheetId="7">'7 部门收入总表'!$1:6</definedName>
    <definedName name="_xlnm.Print_Area" localSheetId="8">'8 部门支出总表'!$A$1:H26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<sst xmlns="http://schemas.openxmlformats.org/spreadsheetml/2006/main" count="1401" uniqueCount="520">
  <si>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</si>
  <si>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</si>
  <si>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</si>
  <si>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</si>
  <si>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</si>
  <si>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</si>
  <si>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</si>
  <si>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</si>
  <si>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</si>
  <si>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</si>
  <si>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</si>
  <si>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</si>
  <si>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</si>
  <si>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</si>
  <si>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</si>
  <si>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</si>
  <si>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</si>
  <si>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</si>
  <si>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</si>
  <si>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</si>
  <si>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</si>
  <si>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</si>
  <si>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</si>
  <si>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</si>
  <si>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</si>
  <si>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</si>
  <si>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</si>
  <si>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</si>
  <si>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</si>
  <si>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</si>
  <si>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</si>
  <si>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</si>
  <si>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</si>
  <si>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</si>
  <si>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</si>
  <si>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</si>
  <si>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</si>
  <si>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</si>
  <si>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</si>
  <si>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</si>
  <si>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</si>
  <si>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</si>
  <si>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</si>
  <si>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</si>
  <si>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</si>
  <si>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</si>
  <si>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</si>
  <si>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</si>
  <si>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</si>
  <si>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</si>
  <si>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</si>
  <si>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</si>
  <si>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</si>
  <si>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</si>
  <si>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</si>
  <si>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</si>
  <si>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</si>
  <si>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</si>
  <si>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</si>
  <si>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</si>
  <si>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</si>
  <si>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</si>
  <si>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</si>
  <si>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</si>
  <si>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</si>
  <si>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</si>
  <si>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</si>
  <si>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</si>
  <si>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</si>
  <si>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</si>
  <si>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</si>
  <si>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</si>
  <si>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</si>
  <si>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</si>
  <si>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</si>
  <si>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</si>
  <si>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</si>
  <si>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</si>
  <si>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</si>
  <si>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</si>
  <si>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</si>
  <si>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</si>
  <si>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</si>
  <si>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</si>
  <si>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</si>
  <si>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</si>
  <si>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</si>
  <si>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</si>
  <si>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</si>
  <si>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</si>
  <si>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</si>
  <si>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</si>
  <si>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</si>
  <si>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</si>
  <si>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</si>
  <si>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</si>
  <si>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</si>
  <si>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</si>
  <si>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</si>
  <si>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</si>
  <si>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</si>
  <si>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</si>
  <si>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</si>
  <si>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</si>
  <si>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</si>
  <si>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</si>
  <si>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</si>
  <si>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</si>
  <si>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</si>
  <si>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</si>
  <si>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</si>
  <si>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</si>
  <si>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</si>
  <si>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</si>
  <si>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</si>
  <si>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</si>
  <si>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</si>
  <si>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</si>
  <si>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</si>
  <si>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</si>
  <si>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</si>
  <si>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</si>
  <si>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</si>
  <si>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</si>
  <si>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</si>
  <si>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</si>
  <si>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</si>
  <si>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</si>
  <si>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</si>
  <si>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</si>
  <si>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</si>
  <si>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</si>
  <si>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</si>
  <si>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</si>
  <si>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</si>
  <si>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</si>
  <si>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</si>
  <si>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</si>
  <si>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</si>
  <si>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</si>
  <si>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</si>
  <si>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</si>
  <si>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</si>
  <si>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</si>
  <si>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</si>
  <si>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</si>
  <si>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</si>
  <si>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</si>
  <si>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</si>
  <si>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</si>
  <si>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</si>
  <si>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</si>
  <si>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</si>
  <si>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</si>
  <si>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</si>
  <si>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</si>
  <si>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</si>
  <si>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</si>
  <si>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</si>
  <si>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</si>
  <si>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</si>
  <si>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</si>
  <si>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</si>
  <si>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</si>
  <si>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</si>
  <si>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</si>
  <si>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</si>
  <si>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</si>
  <si>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</si>
  <si>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</si>
  <si>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</si>
  <si>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</si>
  <si>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</si>
  <si>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</si>
  <si>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</si>
  <si>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</si>
  <si>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</si>
  <si>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</si>
  <si>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</si>
  <si>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</si>
  <si>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</si>
  <si>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</si>
  <si>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</si>
  <si>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</si>
  <si>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</si>
  <si>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</si>
  <si>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</si>
  <si>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</si>
  <si>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</si>
  <si>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</si>
  <si>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</si>
  <si>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</si>
  <si>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</si>
  <si>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</si>
  <si>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</si>
  <si>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</si>
  <si>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</si>
  <si>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</si>
  <si>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</si>
  <si>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</si>
  <si>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</si>
  <si>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</si>
  <si>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</si>
  <si>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</si>
  <si>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</si>
  <si>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</si>
  <si>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</si>
  <si>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</si>
  <si>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</si>
  <si>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</si>
  <si>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</si>
  <si>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</si>
  <si>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</si>
  <si>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</si>
  <si>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</si>
  <si>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</si>
  <si>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</si>
  <si>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</si>
  <si>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</si>
  <si>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</si>
  <si>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</si>
  <si>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</si>
  <si>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</si>
  <si>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</si>
  <si>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</si>
  <si>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</si>
  <si>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</si>
  <si>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</si>
  <si>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</si>
  <si>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</si>
  <si>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</si>
  <si>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</si>
  <si>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</si>
  <si>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</si>
  <si>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</si>
  <si>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</si>
  <si>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</si>
  <si>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</si>
  <si>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</si>
  <si>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</si>
  <si>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</si>
  <si>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</si>
  <si>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</si>
  <si>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</si>
  <si>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</si>
  <si>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</si>
  <si>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</si>
  <si>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</si>
  <si>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</si>
  <si>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</si>
  <si>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</si>
  <si>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</si>
  <si>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</si>
  <si>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</si>
  <si>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</si>
  <si>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</si>
  <si>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</si>
  <si>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</si>
  <si>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</si>
  <si>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</si>
  <si>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</si>
  <si>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</si>
  <si>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</si>
  <si>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</si>
  <si>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</si>
  <si>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</si>
  <si>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</si>
  <si>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</si>
  <si>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</si>
  <si>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</si>
  <si>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</si>
  <si>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</si>
  <si>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</si>
  <si>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</si>
  <si>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</si>
  <si>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</si>
  <si>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</si>
  <si>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</si>
  <si>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</si>
  <si>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</si>
  <si>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</si>
  <si>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</si>
  <si>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</si>
  <si>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</si>
  <si>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</si>
  <si>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</si>
  <si>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</si>
  <si>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</si>
  <si>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</si>
  <si>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</si>
  <si>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</si>
  <si>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</si>
  <si>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</si>
  <si>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</si>
  <si>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</si>
  <si>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</si>
  <si>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</si>
  <si>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</si>
  <si>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</si>
  <si>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</si>
  <si>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</si>
  <si>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</si>
  <si>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</si>
  <si>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</si>
  <si>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</si>
  <si>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</si>
  <si>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</si>
  <si>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</si>
  <si>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</si>
  <si>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</si>
  <si>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</si>
  <si>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</si>
  <si>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中共重庆市綦江区委组织部财政拨款收支总表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</si>
  <si>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</si>
  <si>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</si>
  <si>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</si>
  <si>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</si>
  <si>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</si>
  <si>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</si>
  <si>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</si>
  <si>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</si>
  <si>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</si>
  <si>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</si>
  <si>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</si>
  <si>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</si>
  <si>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</si>
  <si>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</si>
  <si>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</si>
  <si>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</si>
  <si>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</si>
  <si>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</si>
  <si>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</si>
  <si>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</si>
  <si>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</si>
  <si>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</si>
  <si>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</si>
  <si>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中共重庆市綦江区委组织部一般公共预算财政拨款支出预算表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</si>
  <si>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</si>
  <si>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</si>
  <si>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</si>
  <si>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</si>
  <si>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</si>
  <si>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</si>
  <si>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</si>
  <si>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</si>
  <si>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20132</t>
  </si>
  <si>
    <t xml:space="preserve">  组织事务</t>
  </si>
  <si>
    <t xml:space="preserve">    2013201</t>
  </si>
  <si>
    <t xml:space="preserve">    行政运行</t>
  </si>
  <si>
    <t xml:space="preserve">    2013202</t>
  </si>
  <si>
    <t xml:space="preserve">    一般行政管理事务</t>
  </si>
  <si>
    <t xml:space="preserve">    2013250</t>
  </si>
  <si>
    <t xml:space="preserve">    事业运行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</si>
  <si>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</si>
  <si>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</si>
  <si>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</si>
  <si>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</si>
  <si>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</si>
  <si>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</si>
  <si>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</si>
  <si>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</si>
  <si>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</si>
  <si>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</si>
  <si>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</si>
  <si>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</si>
  <si>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</si>
  <si>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</si>
  <si>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</si>
  <si>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</si>
  <si>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</si>
  <si>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</si>
  <si>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</si>
  <si>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</si>
  <si>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</si>
  <si>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</si>
  <si>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</si>
  <si>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</si>
  <si>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备注：1、本表反映2019年当年一般公共预算财政拨款支出情况。表格可自行增加行。
2、表中例子仅供参考，请据实填写。</t>
  </si>
  <si>
    <t>表3</t>
  </si>
  <si>
    <t>中共重庆市綦江区委组织部一般公共预算财政拨款基本支出预算表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</si>
  <si>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</si>
  <si>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</si>
  <si>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</si>
  <si>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</si>
  <si>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</si>
  <si>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</si>
  <si>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</si>
  <si>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</si>
  <si>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</si>
  <si>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</si>
  <si>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</si>
  <si>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</si>
  <si>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</si>
  <si>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</si>
  <si>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</si>
  <si>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</si>
  <si>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</si>
  <si>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</si>
  <si>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</si>
  <si>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</si>
  <si>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</si>
  <si>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</si>
  <si>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</si>
  <si>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</si>
  <si>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</si>
  <si>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</si>
  <si>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</si>
  <si>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</si>
  <si>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</si>
  <si>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</si>
  <si>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</si>
  <si>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</si>
  <si>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</si>
  <si>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</si>
  <si>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</si>
  <si>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</si>
  <si>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</si>
  <si>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</si>
  <si>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</si>
  <si>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</si>
  <si>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</si>
  <si>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</si>
  <si>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</si>
  <si>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</si>
  <si>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</si>
  <si>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</si>
  <si>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</si>
  <si>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</si>
  <si>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</si>
  <si>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</si>
  <si>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</si>
  <si>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</si>
  <si>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</si>
  <si>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</si>
  <si>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</si>
  <si>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</si>
  <si>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</si>
  <si>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</si>
  <si>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</si>
  <si>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</si>
  <si>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</si>
  <si>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</si>
  <si>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</si>
  <si>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</si>
  <si>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</si>
  <si>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</si>
  <si>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</si>
  <si>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</si>
  <si>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</si>
  <si>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</si>
  <si>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</si>
  <si>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</si>
  <si>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</si>
  <si>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</si>
  <si>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</si>
  <si>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</si>
  <si>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</si>
  <si>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中共重庆市綦江区委组织部一般公共预算“三公”经费支出表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</si>
  <si>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</si>
  <si>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</si>
  <si>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</si>
  <si>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</si>
  <si>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</si>
  <si>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</si>
  <si>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中共重庆市綦江区委组织部政府性基金预算支出表</t>
  </si>
  <si>
    <t>本年政府性基金预算财政拨款支出</t>
  </si>
  <si>
    <t>例如：</t>
  </si>
  <si>
    <t>城乡社区支出</t>
  </si>
  <si>
    <t xml:space="preserve">     21208</t>
  </si>
  <si>
    <t xml:space="preserve">  国有土地使用权出让收入及对应专项债务收入安排的支出</t>
  </si>
  <si>
    <t xml:space="preserve">          2120801</t>
  </si>
  <si>
    <t xml:space="preserve">    征地和拆迁补偿支出</t>
  </si>
  <si>
    <t xml:space="preserve">          2120802</t>
  </si>
  <si>
    <t xml:space="preserve">    土地开发支出</t>
  </si>
  <si>
    <t xml:space="preserve">          2120803</t>
  </si>
  <si>
    <t xml:space="preserve">    城市建设支出</t>
  </si>
  <si>
    <t xml:space="preserve">          2120804</t>
  </si>
  <si>
    <t xml:space="preserve">    农村基础设施建设支出</t>
  </si>
  <si>
    <t xml:space="preserve">          2120806</t>
  </si>
  <si>
    <t xml:space="preserve">    土地出让业务支出</t>
  </si>
  <si>
    <t xml:space="preserve">          2120811</t>
  </si>
  <si>
    <t xml:space="preserve">    公共租赁住房支出</t>
  </si>
  <si>
    <t xml:space="preserve">          2120899</t>
  </si>
  <si>
    <t xml:space="preserve">    其他国有土地使用权出让收入安排的支出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</si>
  <si>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</si>
  <si>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</si>
  <si>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中共重庆市綦江区委组织部部门收支总表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</si>
  <si>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</si>
  <si>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</si>
  <si>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</si>
  <si>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</si>
  <si>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</si>
  <si>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</si>
  <si>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</si>
  <si>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</si>
  <si>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</si>
  <si>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</si>
  <si>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</si>
  <si>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</si>
  <si>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</si>
  <si>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</si>
  <si>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</si>
  <si>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</si>
  <si>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</si>
  <si>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</si>
  <si>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</si>
  <si>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</si>
  <si>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</si>
  <si>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</si>
  <si>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中共重庆市綦江区委组织部部门收入总表</t>
  </si>
  <si>
    <t>科目</t>
  </si>
  <si>
    <t>非教育收费收入</t>
  </si>
  <si>
    <t>教育收费收入</t>
  </si>
  <si>
    <t>表8</t>
  </si>
  <si>
    <t>中共重庆市綦江区委组织部部门支出总表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</si>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</sst>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42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1"/>
      <color indexed="8"/>
      <name val="Arial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sz val="12"/>
      <color indexed="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7" borderId="22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9" fillId="26" borderId="25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Continuous" vertical="center" wrapText="1"/>
    </xf>
    <xf numFmtId="0" fontId="5" fillId="0" borderId="7" xfId="50" applyFont="1" applyFill="1" applyBorder="1" applyAlignment="1">
      <alignment vertical="center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5" fillId="0" borderId="5" xfId="50" applyFont="1" applyBorder="1" applyAlignment="1">
      <alignment vertical="center" wrapText="1"/>
    </xf>
    <xf numFmtId="4" fontId="5" fillId="0" borderId="5" xfId="50" applyNumberFormat="1" applyFont="1" applyBorder="1" applyAlignment="1">
      <alignment vertical="center" wrapText="1"/>
    </xf>
    <xf numFmtId="0" fontId="5" fillId="0" borderId="3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Border="1" applyAlignment="1">
      <alignment vertical="center" wrapText="1"/>
    </xf>
    <xf numFmtId="4" fontId="5" fillId="0" borderId="8" xfId="50" applyNumberFormat="1" applyFont="1" applyBorder="1" applyAlignment="1">
      <alignment vertical="center" wrapText="1"/>
    </xf>
    <xf numFmtId="0" fontId="5" fillId="0" borderId="3" xfId="50" applyFont="1" applyBorder="1" applyAlignment="1">
      <alignment horizontal="left" vertical="center"/>
    </xf>
    <xf numFmtId="0" fontId="5" fillId="0" borderId="3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Fill="1" applyBorder="1" applyAlignment="1">
      <alignment vertical="center" wrapText="1"/>
    </xf>
    <xf numFmtId="4" fontId="0" fillId="0" borderId="8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6" xfId="50" applyNumberFormat="1" applyFont="1" applyFill="1" applyBorder="1" applyAlignment="1">
      <alignment horizontal="right" vertical="center" wrapText="1"/>
    </xf>
    <xf numFmtId="0" fontId="9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9" fontId="14" fillId="0" borderId="12" xfId="0" applyNumberFormat="1" applyFont="1" applyBorder="1" applyAlignment="1">
      <alignment horizontal="left" vertical="center"/>
    </xf>
    <xf numFmtId="0" fontId="15" fillId="0" borderId="13" xfId="0" applyFont="1" applyFill="1" applyBorder="1" applyAlignment="1">
      <alignment vertical="center"/>
    </xf>
    <xf numFmtId="49" fontId="14" fillId="0" borderId="14" xfId="0" applyNumberFormat="1" applyFont="1" applyBorder="1" applyAlignment="1">
      <alignment horizontal="left" vertical="center"/>
    </xf>
    <xf numFmtId="0" fontId="15" fillId="0" borderId="15" xfId="0" applyFont="1" applyFill="1" applyBorder="1" applyAlignment="1">
      <alignment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5" fillId="0" borderId="3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6" fillId="0" borderId="10" xfId="50" applyFont="1" applyFill="1" applyBorder="1" applyAlignment="1">
      <alignment horizontal="left" vertical="center" wrapText="1"/>
    </xf>
    <xf numFmtId="0" fontId="16" fillId="0" borderId="0" xfId="50" applyFont="1" applyFill="1" applyAlignment="1">
      <alignment horizontal="left" vertical="center" wrapText="1"/>
    </xf>
    <xf numFmtId="0" fontId="11" fillId="0" borderId="0" xfId="50" applyFont="1" applyFill="1" applyAlignment="1">
      <alignment horizontal="centerContinuous"/>
    </xf>
    <xf numFmtId="0" fontId="9" fillId="0" borderId="0" xfId="50" applyFont="1" applyAlignment="1"/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3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6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4" fontId="5" fillId="0" borderId="18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8" xfId="5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17" fillId="0" borderId="1" xfId="0" applyFont="1" applyBorder="1" applyAlignment="1">
      <alignment horizontal="right" vertical="center" wrapText="1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9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4" fontId="5" fillId="0" borderId="9" xfId="49" applyNumberFormat="1" applyFont="1" applyFill="1" applyBorder="1" applyAlignment="1">
      <alignment horizontal="right" vertical="center" wrapText="1"/>
    </xf>
    <xf numFmtId="4" fontId="5" fillId="0" borderId="6" xfId="49" applyNumberFormat="1" applyFont="1" applyBorder="1" applyAlignment="1">
      <alignment horizontal="left" vertical="center"/>
    </xf>
    <xf numFmtId="4" fontId="5" fillId="0" borderId="6" xfId="49" applyNumberFormat="1" applyFont="1" applyBorder="1" applyAlignment="1">
      <alignment horizontal="right" vertical="center"/>
    </xf>
    <xf numFmtId="0" fontId="5" fillId="0" borderId="3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3" xfId="49" applyFont="1" applyBorder="1" applyAlignment="1">
      <alignment horizontal="left" vertical="center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9" fillId="0" borderId="0" xfId="49" applyFont="1" applyFill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2.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2.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2.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2.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2.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2.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2.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2.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2.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2.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2.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2.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2.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2.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2.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2.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2.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2.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2.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2.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2.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2.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2.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2.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2.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2.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2.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2.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2.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2.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2.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2.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2.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2.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2.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2.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2.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2.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2.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2.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2.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2.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2.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2.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2.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2.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2.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2.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2.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2.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2.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2.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2.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2.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2.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2.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2.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2.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2.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2.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2.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2.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2.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2.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2.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2.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2.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2.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2.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2.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2.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2.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2.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2.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2.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2.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2.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2.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2.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2.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2.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2.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2.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2.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2.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2.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2.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2.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2.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2.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2.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2.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2.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2.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2.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2.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2.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2.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2.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2.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2.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2.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2.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2.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2.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2.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2.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2.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2.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2.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2.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2.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2.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2.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2.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2.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2.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2.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2.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2.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2.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2.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2.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2.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2.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2.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2.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2.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2.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2.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2.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2.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2.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2.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2.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2.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2.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2.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2.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2.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2.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2.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2.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2.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2.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2.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2.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2.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2.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2.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2.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2.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2.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2.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2.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2.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2.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2.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2.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2.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2.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2.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2.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2.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2.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2.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2.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2.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2.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2.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2.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2.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2.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2.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2.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2.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2.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2.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2.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2.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2.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2.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2.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2.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2.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2.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2.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2.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2.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2.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2.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2.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2.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2.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2.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2.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2.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2.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2.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2.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2.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2.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2.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2.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2.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2.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2.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2.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2.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2.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2.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2.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2.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2.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2.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2.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2.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2.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2.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2.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2.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2.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2.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2.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2.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2.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2.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2.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2.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2.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2.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2.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2.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2.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2.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2.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2.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2.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2.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2.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2.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2.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2.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2.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2.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2.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2.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2.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2.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2.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2.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2.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2.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2.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2.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A2" sqref="A2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customHeight="1" spans="1:7">
      <c r="A1" s="133" t="s">
        <v>311</v>
      </c>
      <c r="B1" s="134"/>
      <c r="C1" s="134"/>
      <c r="D1" s="134"/>
      <c r="E1" s="134"/>
      <c r="F1" s="134"/>
      <c r="G1" s="134"/>
    </row>
    <row r="2" s="130" customFormat="1" ht="39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0" customFormat="1" customHeight="1" spans="1:7">
      <c r="A3" s="137"/>
      <c r="B3" s="134"/>
      <c r="C3" s="134"/>
      <c r="D3" s="134"/>
      <c r="E3" s="134"/>
      <c r="F3" s="134"/>
      <c r="G3" s="134"/>
    </row>
    <row r="4" s="130" customFormat="1" ht="30.75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0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0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0" customFormat="1" customHeight="1" spans="1:7">
      <c r="A7" s="143" t="s">
        <v>322</v>
      </c>
      <c r="B7" s="144">
        <f>B8+B9+B10</f>
        <v>2140.5</v>
      </c>
      <c r="C7" s="145" t="s">
        <v>323</v>
      </c>
      <c r="D7" s="146">
        <f>E7+F7+G7</f>
        <v>2159.23</v>
      </c>
      <c r="E7" s="146">
        <v>2159.23</v>
      </c>
      <c r="F7" s="146"/>
      <c r="G7" s="146"/>
    </row>
    <row r="8" s="130" customFormat="1" customHeight="1" spans="1:7">
      <c r="A8" s="147" t="s">
        <v>324</v>
      </c>
      <c r="B8" s="148">
        <v>2140.5</v>
      </c>
      <c r="C8" s="149" t="s">
        <v>325</v>
      </c>
      <c r="D8" s="146">
        <f t="shared" ref="D8:D14" si="0">E8+F8+G8</f>
        <v>2043.05</v>
      </c>
      <c r="E8" s="150">
        <v>2043.05</v>
      </c>
      <c r="F8" s="150"/>
      <c r="G8" s="150"/>
    </row>
    <row r="9" s="130" customFormat="1" customHeight="1" spans="1:7">
      <c r="A9" s="147" t="s">
        <v>326</v>
      </c>
      <c r="B9" s="151"/>
      <c r="C9" s="149" t="s">
        <v>327</v>
      </c>
      <c r="D9" s="146">
        <f t="shared" si="0"/>
        <v>65.45</v>
      </c>
      <c r="E9" s="150">
        <v>65.45</v>
      </c>
      <c r="F9" s="150"/>
      <c r="G9" s="150"/>
    </row>
    <row r="10" s="130" customFormat="1" ht="34" customHeight="1" spans="1:7">
      <c r="A10" s="152" t="s">
        <v>328</v>
      </c>
      <c r="B10" s="153"/>
      <c r="C10" s="149" t="s">
        <v>329</v>
      </c>
      <c r="D10" s="146">
        <f t="shared" si="0"/>
        <v>25.1</v>
      </c>
      <c r="E10" s="150">
        <v>25.1</v>
      </c>
      <c r="F10" s="150"/>
      <c r="G10" s="150"/>
    </row>
    <row r="11" s="130" customFormat="1" customHeight="1" spans="1:7">
      <c r="A11" s="154" t="s">
        <v>330</v>
      </c>
      <c r="B11" s="144">
        <v>18.73</v>
      </c>
      <c r="C11" s="149" t="s">
        <v>331</v>
      </c>
      <c r="D11" s="146">
        <v>25.64</v>
      </c>
      <c r="E11" s="150">
        <v>25.63</v>
      </c>
      <c r="F11" s="150"/>
      <c r="G11" s="150"/>
    </row>
    <row r="12" s="130" customFormat="1" customHeight="1" spans="1:7">
      <c r="A12" s="152" t="s">
        <v>324</v>
      </c>
      <c r="B12" s="148">
        <v>18.73</v>
      </c>
      <c r="C12" s="155"/>
      <c r="D12" s="146">
        <f t="shared" ref="D12:D14" si="1">E12+F12+G12</f>
        <v>0</v>
      </c>
      <c r="E12" s="150"/>
      <c r="F12" s="150"/>
      <c r="G12" s="150"/>
    </row>
    <row r="13" s="130" customFormat="1" customHeight="1" spans="1:7">
      <c r="A13" s="152" t="s">
        <v>326</v>
      </c>
      <c r="B13" s="151"/>
      <c r="C13" s="155"/>
      <c r="D13" s="146">
        <f t="shared" si="1"/>
        <v>0</v>
      </c>
      <c r="E13" s="150"/>
      <c r="F13" s="150"/>
      <c r="G13" s="150"/>
    </row>
    <row r="14" s="130" customFormat="1" customHeight="1" spans="1:13">
      <c r="A14" s="147" t="s">
        <v>328</v>
      </c>
      <c r="B14" s="153"/>
      <c r="C14" s="155"/>
      <c r="D14" s="146">
        <f t="shared" si="1"/>
        <v>0</v>
      </c>
      <c r="E14" s="150"/>
      <c r="F14" s="150"/>
      <c r="G14" s="150"/>
      <c r="M14" s="164"/>
    </row>
    <row r="15" s="130" customFormat="1" customHeight="1" spans="1:7">
      <c r="A15" s="154"/>
      <c r="B15" s="156"/>
      <c r="C15" s="157"/>
      <c r="D15" s="158"/>
      <c r="E15" s="158"/>
      <c r="F15" s="158"/>
      <c r="G15" s="158"/>
    </row>
    <row r="16" s="130" customFormat="1" customHeight="1" spans="1:7">
      <c r="A16" s="154"/>
      <c r="B16" s="156"/>
      <c r="C16" s="156" t="s">
        <v>332</v>
      </c>
      <c r="D16" s="159">
        <f>E16+F16+G16</f>
        <v>0</v>
      </c>
      <c r="E16" s="160">
        <v>0</v>
      </c>
      <c r="F16" s="160">
        <f>B9+B13-F7</f>
        <v>0</v>
      </c>
      <c r="G16" s="160">
        <f>B10+B14-G7</f>
        <v>0</v>
      </c>
    </row>
    <row r="17" s="130" customFormat="1" customHeight="1" spans="1:7">
      <c r="A17" s="154"/>
      <c r="B17" s="156"/>
      <c r="C17" s="156"/>
      <c r="D17" s="160"/>
      <c r="E17" s="160"/>
      <c r="F17" s="160"/>
      <c r="G17" s="161"/>
    </row>
    <row r="18" s="130" customFormat="1" customHeight="1" spans="1:7">
      <c r="A18" s="154" t="s">
        <v>333</v>
      </c>
      <c r="B18" s="162">
        <f>B7+B11</f>
        <v>2159.23</v>
      </c>
      <c r="C18" s="162" t="s">
        <v>334</v>
      </c>
      <c r="D18" s="160">
        <f t="shared" ref="D18:G18" si="2">SUM(D7+D16)</f>
        <v>2159.23</v>
      </c>
      <c r="E18" s="160">
        <f t="shared" si="2"/>
        <v>2159.23</v>
      </c>
      <c r="F18" s="160">
        <f t="shared" si="2"/>
        <v>0</v>
      </c>
      <c r="G18" s="160">
        <f t="shared" si="2"/>
        <v>0</v>
      </c>
    </row>
    <row r="19" customHeight="1" spans="1:6">
      <c r="A19" s="163"/>
      <c r="B19" s="163"/>
      <c r="C19" s="163"/>
      <c r="D19" s="163"/>
      <c r="E19" s="163"/>
      <c r="F19" s="16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workbookViewId="0">
      <selection activeCell="E8" sqref="E8:E27"/>
    </sheetView>
  </sheetViews>
  <sheetFormatPr defaultColWidth="6.875" defaultRowHeight="12.75" customHeight="1" outlineLevelCol="5"/>
  <cols>
    <col min="1" max="1" width="23.625" style="1" customWidth="1"/>
    <col min="2" max="2" width="38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42" customHeight="1" spans="1:6">
      <c r="A2" s="114" t="s">
        <v>336</v>
      </c>
      <c r="B2" s="78"/>
      <c r="C2" s="78"/>
      <c r="D2" s="78"/>
      <c r="E2" s="78"/>
      <c r="F2" s="78"/>
    </row>
    <row r="3" ht="20.1" customHeight="1" spans="1:6">
      <c r="A3" s="96"/>
      <c r="B3" s="78"/>
      <c r="C3" s="78"/>
      <c r="D3" s="78"/>
      <c r="E3" s="78"/>
      <c r="F3" s="78"/>
    </row>
    <row r="4" ht="30.75" customHeight="1" spans="1:6">
      <c r="A4" s="10"/>
      <c r="B4" s="9"/>
      <c r="C4" s="9"/>
      <c r="D4" s="9"/>
      <c r="E4" s="9"/>
      <c r="F4" s="123" t="s">
        <v>313</v>
      </c>
    </row>
    <row r="5" ht="20.1" customHeight="1" spans="1:6">
      <c r="A5" s="28" t="s">
        <v>337</v>
      </c>
      <c r="B5" s="28"/>
      <c r="C5" s="124" t="s">
        <v>338</v>
      </c>
      <c r="D5" s="28" t="s">
        <v>339</v>
      </c>
      <c r="E5" s="28"/>
      <c r="F5" s="28"/>
    </row>
    <row r="6" ht="20.1" customHeight="1" spans="1:6">
      <c r="A6" s="52" t="s">
        <v>340</v>
      </c>
      <c r="B6" s="52" t="s">
        <v>341</v>
      </c>
      <c r="C6" s="28"/>
      <c r="D6" s="52" t="s">
        <v>342</v>
      </c>
      <c r="E6" s="52" t="s">
        <v>343</v>
      </c>
      <c r="F6" s="52" t="s">
        <v>344</v>
      </c>
    </row>
    <row r="7" ht="20.1" customHeight="1" spans="1:6">
      <c r="A7" s="125"/>
      <c r="B7" s="126" t="s">
        <v>318</v>
      </c>
      <c r="C7" s="127">
        <v>1656.36</v>
      </c>
      <c r="D7" s="128">
        <f t="shared" ref="D7:D18" si="0">E7+F7</f>
        <v>2140.5</v>
      </c>
      <c r="E7" s="38">
        <v>563.46</v>
      </c>
      <c r="F7" s="129">
        <v>1577.04</v>
      </c>
    </row>
    <row r="8" ht="20.1" customHeight="1" spans="1:6">
      <c r="A8" s="20">
        <v>201</v>
      </c>
      <c r="B8" s="25" t="s">
        <v>325</v>
      </c>
      <c r="C8" s="127">
        <v>1539.92</v>
      </c>
      <c r="D8" s="128">
        <f t="shared" si="0"/>
        <v>2024.32</v>
      </c>
      <c r="E8" s="38">
        <v>447.28</v>
      </c>
      <c r="F8" s="129">
        <v>1577.04</v>
      </c>
    </row>
    <row r="9" ht="20.1" customHeight="1" spans="1:6">
      <c r="A9" s="20" t="s">
        <v>345</v>
      </c>
      <c r="B9" s="25" t="s">
        <v>346</v>
      </c>
      <c r="C9" s="127">
        <v>1539.92</v>
      </c>
      <c r="D9" s="128">
        <f t="shared" si="0"/>
        <v>2024.32</v>
      </c>
      <c r="E9" s="38">
        <v>447.28</v>
      </c>
      <c r="F9" s="129">
        <v>1577.04</v>
      </c>
    </row>
    <row r="10" ht="20.1" customHeight="1" spans="1:6">
      <c r="A10" s="20" t="s">
        <v>347</v>
      </c>
      <c r="B10" s="25" t="s">
        <v>348</v>
      </c>
      <c r="C10" s="127">
        <v>376.56</v>
      </c>
      <c r="D10" s="128">
        <f t="shared" si="0"/>
        <v>424.25</v>
      </c>
      <c r="E10" s="38">
        <v>424.25</v>
      </c>
      <c r="F10" s="129"/>
    </row>
    <row r="11" ht="20.1" customHeight="1" spans="1:6">
      <c r="A11" s="20" t="s">
        <v>349</v>
      </c>
      <c r="B11" s="25" t="s">
        <v>350</v>
      </c>
      <c r="C11" s="127">
        <v>1135.1</v>
      </c>
      <c r="D11" s="128">
        <f t="shared" si="0"/>
        <v>1577.04</v>
      </c>
      <c r="E11" s="38">
        <v>0</v>
      </c>
      <c r="F11" s="129">
        <v>1577.04</v>
      </c>
    </row>
    <row r="12" ht="20.1" customHeight="1" spans="1:6">
      <c r="A12" s="20" t="s">
        <v>351</v>
      </c>
      <c r="B12" s="25" t="s">
        <v>352</v>
      </c>
      <c r="C12" s="127">
        <v>28.26</v>
      </c>
      <c r="D12" s="128">
        <f t="shared" si="0"/>
        <v>23.03</v>
      </c>
      <c r="E12" s="38">
        <v>23.03</v>
      </c>
      <c r="F12" s="129"/>
    </row>
    <row r="13" ht="20.1" customHeight="1" spans="1:6">
      <c r="A13" s="20">
        <v>208</v>
      </c>
      <c r="B13" s="39" t="s">
        <v>327</v>
      </c>
      <c r="C13" s="127">
        <v>65.66</v>
      </c>
      <c r="D13" s="128">
        <f t="shared" si="0"/>
        <v>65.45</v>
      </c>
      <c r="E13" s="38">
        <v>65.45</v>
      </c>
      <c r="F13" s="129"/>
    </row>
    <row r="14" ht="20.1" customHeight="1" spans="1:6">
      <c r="A14" s="20" t="s">
        <v>353</v>
      </c>
      <c r="B14" s="25" t="s">
        <v>354</v>
      </c>
      <c r="C14" s="127">
        <v>65.66</v>
      </c>
      <c r="D14" s="128">
        <f t="shared" si="0"/>
        <v>65.45</v>
      </c>
      <c r="E14" s="38">
        <v>65.45</v>
      </c>
      <c r="F14" s="129"/>
    </row>
    <row r="15" ht="20.1" customHeight="1" spans="1:6">
      <c r="A15" s="20" t="s">
        <v>355</v>
      </c>
      <c r="B15" s="25" t="s">
        <v>356</v>
      </c>
      <c r="C15" s="127">
        <v>3.29</v>
      </c>
      <c r="D15" s="128">
        <f t="shared" si="0"/>
        <v>0</v>
      </c>
      <c r="E15" s="38">
        <v>0</v>
      </c>
      <c r="F15" s="129"/>
    </row>
    <row r="16" ht="20.1" customHeight="1" spans="1:6">
      <c r="A16" s="20" t="s">
        <v>357</v>
      </c>
      <c r="B16" s="25" t="s">
        <v>358</v>
      </c>
      <c r="C16" s="127">
        <v>44.55</v>
      </c>
      <c r="D16" s="128">
        <f t="shared" si="0"/>
        <v>42.73</v>
      </c>
      <c r="E16" s="38">
        <v>42.73</v>
      </c>
      <c r="F16" s="129"/>
    </row>
    <row r="17" ht="20.1" customHeight="1" spans="1:6">
      <c r="A17" s="20" t="s">
        <v>359</v>
      </c>
      <c r="B17" s="25" t="s">
        <v>360</v>
      </c>
      <c r="C17" s="127">
        <v>17.82</v>
      </c>
      <c r="D17" s="128">
        <f t="shared" si="0"/>
        <v>17.09</v>
      </c>
      <c r="E17" s="38">
        <v>17.09</v>
      </c>
      <c r="F17" s="129"/>
    </row>
    <row r="18" ht="20.1" customHeight="1" spans="1:6">
      <c r="A18" s="20" t="s">
        <v>361</v>
      </c>
      <c r="B18" s="37" t="s">
        <v>362</v>
      </c>
      <c r="C18" s="127">
        <v>0</v>
      </c>
      <c r="D18" s="128">
        <f t="shared" si="0"/>
        <v>5.63</v>
      </c>
      <c r="E18" s="38">
        <v>5.63</v>
      </c>
      <c r="F18" s="129"/>
    </row>
    <row r="19" ht="20.1" customHeight="1" spans="1:6">
      <c r="A19" s="20">
        <v>210</v>
      </c>
      <c r="B19" s="37" t="s">
        <v>329</v>
      </c>
      <c r="C19" s="127">
        <v>25.67</v>
      </c>
      <c r="D19" s="128">
        <f t="shared" ref="D19:D27" si="1">E19+F19</f>
        <v>25.1</v>
      </c>
      <c r="E19" s="38">
        <v>25.1</v>
      </c>
      <c r="F19" s="129"/>
    </row>
    <row r="20" ht="20.1" customHeight="1" spans="1:6">
      <c r="A20" s="20" t="s">
        <v>363</v>
      </c>
      <c r="B20" s="25" t="s">
        <v>364</v>
      </c>
      <c r="C20" s="127">
        <v>25.67</v>
      </c>
      <c r="D20" s="128">
        <f t="shared" si="1"/>
        <v>25.1</v>
      </c>
      <c r="E20" s="38">
        <v>25.1</v>
      </c>
      <c r="F20" s="129"/>
    </row>
    <row r="21" ht="20.1" customHeight="1" spans="1:6">
      <c r="A21" s="20" t="s">
        <v>365</v>
      </c>
      <c r="B21" s="25" t="s">
        <v>366</v>
      </c>
      <c r="C21" s="127">
        <v>18.47</v>
      </c>
      <c r="D21" s="128">
        <f t="shared" si="1"/>
        <v>19.03</v>
      </c>
      <c r="E21" s="38">
        <v>19.03</v>
      </c>
      <c r="F21" s="129"/>
    </row>
    <row r="22" ht="20.1" customHeight="1" spans="1:6">
      <c r="A22" s="20" t="s">
        <v>367</v>
      </c>
      <c r="B22" s="40" t="s">
        <v>368</v>
      </c>
      <c r="C22" s="127">
        <v>1.64</v>
      </c>
      <c r="D22" s="128">
        <f t="shared" si="1"/>
        <v>1.27</v>
      </c>
      <c r="E22" s="38">
        <v>1.27</v>
      </c>
      <c r="F22" s="129"/>
    </row>
    <row r="23" ht="20.1" customHeight="1" spans="1:6">
      <c r="A23" s="20" t="s">
        <v>369</v>
      </c>
      <c r="B23" s="40" t="s">
        <v>370</v>
      </c>
      <c r="C23" s="127">
        <v>5.08</v>
      </c>
      <c r="D23" s="128">
        <f t="shared" si="1"/>
        <v>4.48</v>
      </c>
      <c r="E23" s="38">
        <v>4.48</v>
      </c>
      <c r="F23" s="129"/>
    </row>
    <row r="24" ht="20.1" customHeight="1" spans="1:6">
      <c r="A24" s="20" t="s">
        <v>371</v>
      </c>
      <c r="B24" s="40" t="s">
        <v>372</v>
      </c>
      <c r="C24" s="127">
        <v>0.48</v>
      </c>
      <c r="D24" s="128">
        <f t="shared" si="1"/>
        <v>0.32</v>
      </c>
      <c r="E24" s="38">
        <v>0.32</v>
      </c>
      <c r="F24" s="129"/>
    </row>
    <row r="25" ht="20.1" customHeight="1" spans="1:6">
      <c r="A25" s="20">
        <v>221</v>
      </c>
      <c r="B25" s="25" t="s">
        <v>331</v>
      </c>
      <c r="C25" s="127">
        <v>25.11</v>
      </c>
      <c r="D25" s="128">
        <f t="shared" si="1"/>
        <v>25.63</v>
      </c>
      <c r="E25" s="38">
        <v>25.63</v>
      </c>
      <c r="F25" s="129"/>
    </row>
    <row r="26" ht="20.1" customHeight="1" spans="1:6">
      <c r="A26" s="20" t="s">
        <v>373</v>
      </c>
      <c r="B26" s="25" t="s">
        <v>374</v>
      </c>
      <c r="C26" s="127">
        <v>25.11</v>
      </c>
      <c r="D26" s="128">
        <f t="shared" si="1"/>
        <v>25.63</v>
      </c>
      <c r="E26" s="38">
        <v>25.63</v>
      </c>
      <c r="F26" s="129"/>
    </row>
    <row r="27" ht="20.1" customHeight="1" spans="1:6">
      <c r="A27" s="20" t="s">
        <v>375</v>
      </c>
      <c r="B27" s="25" t="s">
        <v>376</v>
      </c>
      <c r="C27" s="127">
        <v>25.11</v>
      </c>
      <c r="D27" s="128">
        <f t="shared" si="1"/>
        <v>25.63</v>
      </c>
      <c r="E27" s="38">
        <v>25.63</v>
      </c>
      <c r="F27" s="129"/>
    </row>
    <row r="28" ht="67.5" customHeight="1" spans="1:6">
      <c r="A28" s="94" t="s">
        <v>377</v>
      </c>
      <c r="B28" s="94"/>
      <c r="C28" s="94"/>
      <c r="D28" s="94"/>
      <c r="E28" s="94"/>
      <c r="F28" s="94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E32" s="3"/>
      <c r="F32" s="3"/>
    </row>
    <row r="33" customHeight="1" spans="1:6">
      <c r="A33" s="3"/>
      <c r="B33" s="3"/>
      <c r="C33" s="3"/>
      <c r="E33" s="3"/>
      <c r="F33" s="3"/>
    </row>
    <row r="34" s="3" customFormat="1" customHeight="1"/>
  </sheetData>
  <mergeCells count="4">
    <mergeCell ref="A5:B5"/>
    <mergeCell ref="D5:F5"/>
    <mergeCell ref="A28:F28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workbookViewId="0">
      <selection activeCell="A33" sqref="A33:B4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378</v>
      </c>
      <c r="E1" s="113"/>
    </row>
    <row r="2" ht="34.5" customHeight="1" spans="1:5">
      <c r="A2" s="114" t="s">
        <v>379</v>
      </c>
      <c r="B2" s="115"/>
      <c r="C2" s="115"/>
      <c r="D2" s="115"/>
      <c r="E2" s="115"/>
    </row>
    <row r="3" customHeight="1" spans="1:5">
      <c r="A3" s="115"/>
      <c r="B3" s="115"/>
      <c r="C3" s="115"/>
      <c r="D3" s="115"/>
      <c r="E3" s="115"/>
    </row>
    <row r="4" s="97" customFormat="1" ht="30.75" customHeight="1" spans="1:5">
      <c r="A4" s="10"/>
      <c r="B4" s="9"/>
      <c r="C4" s="9"/>
      <c r="D4" s="9"/>
      <c r="E4" s="116" t="s">
        <v>313</v>
      </c>
    </row>
    <row r="5" s="97" customFormat="1" customHeight="1" spans="1:5">
      <c r="A5" s="28" t="s">
        <v>380</v>
      </c>
      <c r="B5" s="28"/>
      <c r="C5" s="28" t="s">
        <v>381</v>
      </c>
      <c r="D5" s="28"/>
      <c r="E5" s="28"/>
    </row>
    <row r="6" s="97" customFormat="1" customHeight="1" spans="1:5">
      <c r="A6" s="28" t="s">
        <v>340</v>
      </c>
      <c r="B6" s="28" t="s">
        <v>341</v>
      </c>
      <c r="C6" s="28" t="s">
        <v>318</v>
      </c>
      <c r="D6" s="28" t="s">
        <v>382</v>
      </c>
      <c r="E6" s="28" t="s">
        <v>383</v>
      </c>
    </row>
    <row r="7" s="97" customFormat="1" customHeight="1" spans="1:10">
      <c r="A7" s="117" t="s">
        <v>384</v>
      </c>
      <c r="B7" s="118" t="s">
        <v>385</v>
      </c>
      <c r="C7" s="59">
        <v>563.46</v>
      </c>
      <c r="D7" s="59">
        <v>444.51</v>
      </c>
      <c r="E7" s="59">
        <v>118.95</v>
      </c>
      <c r="J7" s="76"/>
    </row>
    <row r="8" s="97" customFormat="1" customHeight="1" spans="1:7">
      <c r="A8" s="119" t="s">
        <v>386</v>
      </c>
      <c r="B8" s="120" t="s">
        <v>387</v>
      </c>
      <c r="C8" s="68">
        <f t="shared" ref="C8:C33" si="0">D8+E8</f>
        <v>438.59</v>
      </c>
      <c r="D8" s="68">
        <v>438.59</v>
      </c>
      <c r="E8" s="68"/>
      <c r="G8" s="76"/>
    </row>
    <row r="9" s="97" customFormat="1" customHeight="1" spans="1:11">
      <c r="A9" s="119" t="s">
        <v>388</v>
      </c>
      <c r="B9" s="120" t="s">
        <v>389</v>
      </c>
      <c r="C9" s="59">
        <f t="shared" si="0"/>
        <v>98.43</v>
      </c>
      <c r="D9" s="59">
        <v>98.43</v>
      </c>
      <c r="E9" s="59"/>
      <c r="F9" s="76"/>
      <c r="G9" s="76"/>
      <c r="K9" s="76"/>
    </row>
    <row r="10" s="97" customFormat="1" customHeight="1" spans="1:8">
      <c r="A10" s="119" t="s">
        <v>390</v>
      </c>
      <c r="B10" s="120" t="s">
        <v>391</v>
      </c>
      <c r="C10" s="59">
        <f t="shared" si="0"/>
        <v>93.38</v>
      </c>
      <c r="D10" s="59">
        <v>93.38</v>
      </c>
      <c r="E10" s="59"/>
      <c r="F10" s="76"/>
      <c r="H10" s="76"/>
    </row>
    <row r="11" s="97" customFormat="1" customHeight="1" spans="1:8">
      <c r="A11" s="119" t="s">
        <v>392</v>
      </c>
      <c r="B11" s="120" t="s">
        <v>393</v>
      </c>
      <c r="C11" s="59">
        <f t="shared" si="0"/>
        <v>14.92</v>
      </c>
      <c r="D11" s="59">
        <v>14.92</v>
      </c>
      <c r="E11" s="59"/>
      <c r="F11" s="76"/>
      <c r="H11" s="76"/>
    </row>
    <row r="12" s="97" customFormat="1" customHeight="1" spans="1:8">
      <c r="A12" s="119" t="s">
        <v>394</v>
      </c>
      <c r="B12" s="120" t="s">
        <v>395</v>
      </c>
      <c r="C12" s="59">
        <f t="shared" si="0"/>
        <v>6.9</v>
      </c>
      <c r="D12" s="59">
        <v>6.9</v>
      </c>
      <c r="E12" s="59"/>
      <c r="F12" s="76"/>
      <c r="G12" s="76"/>
      <c r="H12" s="76"/>
    </row>
    <row r="13" s="97" customFormat="1" customHeight="1" spans="1:10">
      <c r="A13" s="119" t="s">
        <v>396</v>
      </c>
      <c r="B13" s="120" t="s">
        <v>397</v>
      </c>
      <c r="C13" s="59">
        <f t="shared" si="0"/>
        <v>42.73</v>
      </c>
      <c r="D13" s="59">
        <v>42.73</v>
      </c>
      <c r="E13" s="59"/>
      <c r="F13" s="76"/>
      <c r="J13" s="76"/>
    </row>
    <row r="14" s="97" customFormat="1" customHeight="1" spans="1:11">
      <c r="A14" s="119" t="s">
        <v>398</v>
      </c>
      <c r="B14" s="120" t="s">
        <v>399</v>
      </c>
      <c r="C14" s="59">
        <f t="shared" si="0"/>
        <v>17.09</v>
      </c>
      <c r="D14" s="59">
        <v>17.09</v>
      </c>
      <c r="E14" s="59"/>
      <c r="F14" s="76"/>
      <c r="G14" s="76"/>
      <c r="K14" s="76"/>
    </row>
    <row r="15" s="97" customFormat="1" customHeight="1" spans="1:11">
      <c r="A15" s="119" t="s">
        <v>400</v>
      </c>
      <c r="B15" s="120" t="s">
        <v>401</v>
      </c>
      <c r="C15" s="59">
        <f t="shared" si="0"/>
        <v>20.3</v>
      </c>
      <c r="D15" s="59">
        <v>20.3</v>
      </c>
      <c r="E15" s="59"/>
      <c r="F15" s="76"/>
      <c r="G15" s="76"/>
      <c r="K15" s="76"/>
    </row>
    <row r="16" s="97" customFormat="1" customHeight="1" spans="1:11">
      <c r="A16" s="119" t="s">
        <v>402</v>
      </c>
      <c r="B16" s="120" t="s">
        <v>403</v>
      </c>
      <c r="C16" s="59">
        <f t="shared" si="0"/>
        <v>4.48</v>
      </c>
      <c r="D16" s="59">
        <v>4.48</v>
      </c>
      <c r="E16" s="59"/>
      <c r="F16" s="76"/>
      <c r="G16" s="76"/>
      <c r="K16" s="76"/>
    </row>
    <row r="17" s="97" customFormat="1" customHeight="1" spans="1:11">
      <c r="A17" s="119" t="s">
        <v>404</v>
      </c>
      <c r="B17" s="120" t="s">
        <v>405</v>
      </c>
      <c r="C17" s="59">
        <f t="shared" si="0"/>
        <v>2.03</v>
      </c>
      <c r="D17" s="59">
        <v>2.03</v>
      </c>
      <c r="E17" s="59"/>
      <c r="F17" s="76"/>
      <c r="G17" s="76"/>
      <c r="K17" s="76"/>
    </row>
    <row r="18" s="97" customFormat="1" customHeight="1" spans="1:11">
      <c r="A18" s="119" t="s">
        <v>406</v>
      </c>
      <c r="B18" s="120" t="s">
        <v>407</v>
      </c>
      <c r="C18" s="59">
        <f t="shared" si="0"/>
        <v>25.63</v>
      </c>
      <c r="D18" s="59">
        <v>25.63</v>
      </c>
      <c r="E18" s="59"/>
      <c r="F18" s="76"/>
      <c r="G18" s="76"/>
      <c r="K18" s="76"/>
    </row>
    <row r="19" s="97" customFormat="1" customHeight="1" spans="1:11">
      <c r="A19" s="119" t="s">
        <v>408</v>
      </c>
      <c r="B19" s="120" t="s">
        <v>409</v>
      </c>
      <c r="C19" s="59">
        <f t="shared" si="0"/>
        <v>112.7</v>
      </c>
      <c r="D19" s="59">
        <v>112.7</v>
      </c>
      <c r="E19" s="59"/>
      <c r="F19" s="76"/>
      <c r="G19" s="76"/>
      <c r="K19" s="76"/>
    </row>
    <row r="20" s="97" customFormat="1" customHeight="1" spans="1:11">
      <c r="A20" s="119" t="s">
        <v>410</v>
      </c>
      <c r="B20" s="120" t="s">
        <v>411</v>
      </c>
      <c r="C20" s="59">
        <f t="shared" si="0"/>
        <v>118.95</v>
      </c>
      <c r="D20" s="59"/>
      <c r="E20" s="59">
        <v>118.95</v>
      </c>
      <c r="F20" s="76"/>
      <c r="G20" s="76"/>
      <c r="K20" s="76"/>
    </row>
    <row r="21" s="97" customFormat="1" customHeight="1" spans="1:7">
      <c r="A21" s="119" t="s">
        <v>412</v>
      </c>
      <c r="B21" s="121" t="s">
        <v>413</v>
      </c>
      <c r="C21" s="59">
        <f t="shared" si="0"/>
        <v>3.36</v>
      </c>
      <c r="D21" s="59"/>
      <c r="E21" s="59">
        <v>3.36</v>
      </c>
      <c r="F21" s="76"/>
      <c r="G21" s="76"/>
    </row>
    <row r="22" s="97" customFormat="1" customHeight="1" spans="1:7">
      <c r="A22" s="119" t="s">
        <v>414</v>
      </c>
      <c r="B22" s="122" t="s">
        <v>415</v>
      </c>
      <c r="C22" s="59">
        <f t="shared" si="0"/>
        <v>5.92</v>
      </c>
      <c r="D22" s="59"/>
      <c r="E22" s="59">
        <v>5.92</v>
      </c>
      <c r="F22" s="76"/>
      <c r="G22" s="76"/>
    </row>
    <row r="23" s="97" customFormat="1" customHeight="1" spans="1:16">
      <c r="A23" s="119" t="s">
        <v>416</v>
      </c>
      <c r="B23" s="122" t="s">
        <v>417</v>
      </c>
      <c r="C23" s="59">
        <f t="shared" si="0"/>
        <v>10.78</v>
      </c>
      <c r="D23" s="59"/>
      <c r="E23" s="59">
        <v>10.78</v>
      </c>
      <c r="F23" s="76"/>
      <c r="G23" s="76"/>
      <c r="P23" s="76"/>
    </row>
    <row r="24" s="97" customFormat="1" customHeight="1" spans="1:11">
      <c r="A24" s="119" t="s">
        <v>418</v>
      </c>
      <c r="B24" s="121" t="s">
        <v>419</v>
      </c>
      <c r="C24" s="59">
        <f t="shared" si="0"/>
        <v>54</v>
      </c>
      <c r="D24" s="59"/>
      <c r="E24" s="59">
        <v>54</v>
      </c>
      <c r="F24" s="76"/>
      <c r="G24" s="76"/>
      <c r="H24" s="76"/>
      <c r="K24" s="76"/>
    </row>
    <row r="25" s="97" customFormat="1" customHeight="1" spans="1:9">
      <c r="A25" s="119" t="s">
        <v>420</v>
      </c>
      <c r="B25" s="121" t="s">
        <v>421</v>
      </c>
      <c r="C25" s="59">
        <f t="shared" si="0"/>
        <v>2.68</v>
      </c>
      <c r="D25" s="59"/>
      <c r="E25" s="59">
        <v>2.68</v>
      </c>
      <c r="F25" s="76"/>
      <c r="G25" s="76"/>
      <c r="H25" s="76"/>
      <c r="I25" s="76"/>
    </row>
    <row r="26" s="97" customFormat="1" customHeight="1" spans="1:10">
      <c r="A26" s="119" t="s">
        <v>422</v>
      </c>
      <c r="B26" s="121" t="s">
        <v>423</v>
      </c>
      <c r="C26" s="59">
        <f t="shared" si="0"/>
        <v>2.1</v>
      </c>
      <c r="D26" s="59"/>
      <c r="E26" s="59">
        <v>2.1</v>
      </c>
      <c r="F26" s="76"/>
      <c r="G26" s="76"/>
      <c r="H26" s="76"/>
      <c r="I26" s="76"/>
      <c r="J26" s="76"/>
    </row>
    <row r="27" s="97" customFormat="1" customHeight="1" spans="1:8">
      <c r="A27" s="119" t="s">
        <v>424</v>
      </c>
      <c r="B27" s="121" t="s">
        <v>425</v>
      </c>
      <c r="C27" s="59">
        <f t="shared" si="0"/>
        <v>2.98</v>
      </c>
      <c r="D27" s="59"/>
      <c r="E27" s="59">
        <v>2.98</v>
      </c>
      <c r="F27" s="76"/>
      <c r="G27" s="76"/>
      <c r="H27" s="76"/>
    </row>
    <row r="28" s="97" customFormat="1" customHeight="1" spans="1:9">
      <c r="A28" s="119" t="s">
        <v>426</v>
      </c>
      <c r="B28" s="121" t="s">
        <v>427</v>
      </c>
      <c r="C28" s="59">
        <f t="shared" si="0"/>
        <v>0</v>
      </c>
      <c r="D28" s="59"/>
      <c r="E28" s="59">
        <v>0</v>
      </c>
      <c r="F28" s="76"/>
      <c r="I28" s="76"/>
    </row>
    <row r="29" s="97" customFormat="1" customHeight="1" spans="1:19">
      <c r="A29" s="119" t="s">
        <v>428</v>
      </c>
      <c r="B29" s="121" t="s">
        <v>429</v>
      </c>
      <c r="C29" s="59">
        <f t="shared" si="0"/>
        <v>0</v>
      </c>
      <c r="D29" s="59"/>
      <c r="E29" s="59">
        <v>0</v>
      </c>
      <c r="F29" s="76"/>
      <c r="G29" s="76"/>
      <c r="J29" s="76"/>
      <c r="S29" s="76"/>
    </row>
    <row r="30" s="97" customFormat="1" customHeight="1" spans="1:9">
      <c r="A30" s="119" t="s">
        <v>430</v>
      </c>
      <c r="B30" s="122" t="s">
        <v>431</v>
      </c>
      <c r="C30" s="59">
        <f t="shared" si="0"/>
        <v>3.97</v>
      </c>
      <c r="D30" s="59"/>
      <c r="E30" s="59">
        <v>3.97</v>
      </c>
      <c r="F30" s="76"/>
      <c r="G30" s="76"/>
      <c r="H30" s="76"/>
      <c r="I30" s="76"/>
    </row>
    <row r="31" s="97" customFormat="1" customHeight="1" spans="1:7">
      <c r="A31" s="119" t="s">
        <v>432</v>
      </c>
      <c r="B31" s="121" t="s">
        <v>433</v>
      </c>
      <c r="C31" s="59">
        <f t="shared" si="0"/>
        <v>3.45</v>
      </c>
      <c r="D31" s="59"/>
      <c r="E31" s="59">
        <v>3.45</v>
      </c>
      <c r="F31" s="76"/>
      <c r="G31" s="76"/>
    </row>
    <row r="32" s="97" customFormat="1" customHeight="1" spans="1:16">
      <c r="A32" s="119" t="s">
        <v>434</v>
      </c>
      <c r="B32" s="121" t="s">
        <v>435</v>
      </c>
      <c r="C32" s="59">
        <f t="shared" si="0"/>
        <v>6.5</v>
      </c>
      <c r="D32" s="59"/>
      <c r="E32" s="59">
        <v>6.5</v>
      </c>
      <c r="F32" s="76"/>
      <c r="G32" s="76"/>
      <c r="I32" s="76"/>
      <c r="P32" s="76"/>
    </row>
    <row r="33" s="97" customFormat="1" customHeight="1" spans="1:16">
      <c r="A33" s="119" t="s">
        <v>436</v>
      </c>
      <c r="B33" s="121" t="s">
        <v>437</v>
      </c>
      <c r="C33" s="59">
        <f t="shared" si="0"/>
        <v>22.86</v>
      </c>
      <c r="D33" s="59"/>
      <c r="E33" s="59">
        <v>22.86</v>
      </c>
      <c r="F33" s="76"/>
      <c r="G33" s="76"/>
      <c r="H33" s="76"/>
      <c r="P33" s="76"/>
    </row>
    <row r="34" s="97" customFormat="1" customHeight="1" spans="1:9">
      <c r="A34" s="119" t="s">
        <v>438</v>
      </c>
      <c r="B34" s="121" t="s">
        <v>439</v>
      </c>
      <c r="C34" s="59">
        <f t="shared" ref="C34:C42" si="1">D34+E34</f>
        <v>0.35</v>
      </c>
      <c r="D34" s="59"/>
      <c r="E34" s="59">
        <v>0.35</v>
      </c>
      <c r="F34" s="76"/>
      <c r="G34" s="76"/>
      <c r="H34" s="76"/>
      <c r="I34" s="76"/>
    </row>
    <row r="35" s="97" customFormat="1" customHeight="1" spans="1:8">
      <c r="A35" s="119" t="s">
        <v>440</v>
      </c>
      <c r="B35" s="120" t="s">
        <v>441</v>
      </c>
      <c r="C35" s="59">
        <f t="shared" si="1"/>
        <v>5.92</v>
      </c>
      <c r="D35" s="68">
        <v>5.92</v>
      </c>
      <c r="E35" s="59"/>
      <c r="F35" s="76"/>
      <c r="H35" s="76"/>
    </row>
    <row r="36" s="97" customFormat="1" customHeight="1" spans="1:7">
      <c r="A36" s="119" t="s">
        <v>442</v>
      </c>
      <c r="B36" s="121" t="s">
        <v>443</v>
      </c>
      <c r="C36" s="59">
        <f t="shared" si="1"/>
        <v>0.6</v>
      </c>
      <c r="D36" s="59">
        <v>0.6</v>
      </c>
      <c r="E36" s="59"/>
      <c r="F36" s="76"/>
      <c r="G36" s="76"/>
    </row>
    <row r="37" s="97" customFormat="1" customHeight="1" spans="1:10">
      <c r="A37" s="119" t="s">
        <v>444</v>
      </c>
      <c r="B37" s="121" t="s">
        <v>445</v>
      </c>
      <c r="C37" s="59">
        <f t="shared" si="1"/>
        <v>0</v>
      </c>
      <c r="D37" s="59"/>
      <c r="E37" s="59"/>
      <c r="F37" s="76"/>
      <c r="G37" s="76"/>
      <c r="I37" s="76"/>
      <c r="J37" s="76"/>
    </row>
    <row r="38" s="97" customFormat="1" customHeight="1" spans="1:8">
      <c r="A38" s="119" t="s">
        <v>446</v>
      </c>
      <c r="B38" s="121" t="s">
        <v>447</v>
      </c>
      <c r="C38" s="59">
        <f t="shared" si="1"/>
        <v>0.86</v>
      </c>
      <c r="D38" s="59">
        <v>0.86</v>
      </c>
      <c r="E38" s="59"/>
      <c r="F38" s="76"/>
      <c r="G38" s="76"/>
      <c r="H38" s="76"/>
    </row>
    <row r="39" s="97" customFormat="1" customHeight="1" spans="1:7">
      <c r="A39" s="119" t="s">
        <v>448</v>
      </c>
      <c r="B39" s="121" t="s">
        <v>449</v>
      </c>
      <c r="C39" s="59">
        <f t="shared" si="1"/>
        <v>0</v>
      </c>
      <c r="D39" s="59"/>
      <c r="E39" s="59"/>
      <c r="F39" s="76"/>
      <c r="G39" s="76"/>
    </row>
    <row r="40" s="97" customFormat="1" customHeight="1" spans="1:7">
      <c r="A40" s="119" t="s">
        <v>450</v>
      </c>
      <c r="B40" s="121" t="s">
        <v>451</v>
      </c>
      <c r="C40" s="59">
        <f t="shared" si="1"/>
        <v>0.03</v>
      </c>
      <c r="D40" s="59">
        <v>0.03</v>
      </c>
      <c r="E40" s="59"/>
      <c r="F40" s="76"/>
      <c r="G40" s="76"/>
    </row>
    <row r="41" s="97" customFormat="1" customHeight="1" spans="1:7">
      <c r="A41" s="119" t="s">
        <v>452</v>
      </c>
      <c r="B41" s="121" t="s">
        <v>453</v>
      </c>
      <c r="C41" s="59">
        <f t="shared" si="1"/>
        <v>0</v>
      </c>
      <c r="D41" s="59"/>
      <c r="E41" s="59"/>
      <c r="F41" s="76"/>
      <c r="G41" s="76"/>
    </row>
    <row r="42" s="97" customFormat="1" customHeight="1" spans="1:6">
      <c r="A42" s="119" t="s">
        <v>454</v>
      </c>
      <c r="B42" s="121" t="s">
        <v>455</v>
      </c>
      <c r="C42" s="59">
        <f t="shared" si="1"/>
        <v>4.43</v>
      </c>
      <c r="D42" s="59">
        <v>4.43</v>
      </c>
      <c r="E42" s="59"/>
      <c r="F42" s="76"/>
    </row>
    <row r="43" customHeight="1" spans="3:5">
      <c r="C43" s="3"/>
      <c r="D43" s="3"/>
      <c r="E43" s="3"/>
    </row>
    <row r="44" customHeight="1" spans="4:14">
      <c r="D44" s="3"/>
      <c r="E44" s="3"/>
      <c r="F44" s="3"/>
      <c r="N44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J8" sqref="J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456</v>
      </c>
      <c r="L1" s="107"/>
    </row>
    <row r="2" ht="33" customHeight="1" spans="1:12">
      <c r="A2" s="77" t="s">
        <v>457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1" customHeight="1" spans="1:12">
      <c r="A3" s="9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30.75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11" t="s">
        <v>313</v>
      </c>
    </row>
    <row r="5" ht="20.1" customHeight="1" spans="1:12">
      <c r="A5" s="28" t="s">
        <v>338</v>
      </c>
      <c r="B5" s="28"/>
      <c r="C5" s="28"/>
      <c r="D5" s="28"/>
      <c r="E5" s="28"/>
      <c r="F5" s="98"/>
      <c r="G5" s="28" t="s">
        <v>339</v>
      </c>
      <c r="H5" s="28"/>
      <c r="I5" s="28"/>
      <c r="J5" s="28"/>
      <c r="K5" s="28"/>
      <c r="L5" s="28"/>
    </row>
    <row r="6" ht="14.25" customHeight="1" spans="1:12">
      <c r="A6" s="52" t="s">
        <v>318</v>
      </c>
      <c r="B6" s="99" t="s">
        <v>458</v>
      </c>
      <c r="C6" s="52" t="s">
        <v>459</v>
      </c>
      <c r="D6" s="52"/>
      <c r="E6" s="52"/>
      <c r="F6" s="100" t="s">
        <v>460</v>
      </c>
      <c r="G6" s="101" t="s">
        <v>318</v>
      </c>
      <c r="H6" s="19" t="s">
        <v>458</v>
      </c>
      <c r="I6" s="52" t="s">
        <v>459</v>
      </c>
      <c r="J6" s="52"/>
      <c r="K6" s="108"/>
      <c r="L6" s="52" t="s">
        <v>460</v>
      </c>
    </row>
    <row r="7" ht="28.5" customHeight="1" spans="1:12">
      <c r="A7" s="90"/>
      <c r="B7" s="13"/>
      <c r="C7" s="102" t="s">
        <v>342</v>
      </c>
      <c r="D7" s="103" t="s">
        <v>461</v>
      </c>
      <c r="E7" s="103" t="s">
        <v>462</v>
      </c>
      <c r="F7" s="90"/>
      <c r="G7" s="104"/>
      <c r="H7" s="13"/>
      <c r="I7" s="109" t="s">
        <v>342</v>
      </c>
      <c r="J7" s="103" t="s">
        <v>461</v>
      </c>
      <c r="K7" s="110" t="s">
        <v>462</v>
      </c>
      <c r="L7" s="90"/>
    </row>
    <row r="8" ht="20.1" customHeight="1" spans="1:12">
      <c r="A8" s="105">
        <f>B8+C8+F8</f>
        <v>31.5</v>
      </c>
      <c r="B8" s="105"/>
      <c r="C8" s="105">
        <f>D8+E8</f>
        <v>6.5</v>
      </c>
      <c r="D8" s="105"/>
      <c r="E8" s="105">
        <v>6.5</v>
      </c>
      <c r="F8" s="106">
        <v>25</v>
      </c>
      <c r="G8" s="93">
        <f>H8+I8+L8</f>
        <v>6.5</v>
      </c>
      <c r="H8" s="59"/>
      <c r="I8" s="111">
        <f>J8+K8</f>
        <v>6.5</v>
      </c>
      <c r="J8" s="112"/>
      <c r="K8" s="93">
        <v>6.5</v>
      </c>
      <c r="L8" s="59"/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workbookViewId="0">
      <selection activeCell="A20" sqref="A20:E21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463</v>
      </c>
      <c r="E1" s="46"/>
    </row>
    <row r="2" ht="33" customHeight="1" spans="1:5">
      <c r="A2" s="77" t="s">
        <v>464</v>
      </c>
      <c r="B2" s="78"/>
      <c r="C2" s="78"/>
      <c r="D2" s="78"/>
      <c r="E2" s="78"/>
    </row>
    <row r="3" ht="20.1" customHeight="1" spans="1:5">
      <c r="A3" s="78"/>
      <c r="B3" s="78"/>
      <c r="C3" s="78"/>
      <c r="D3" s="78"/>
      <c r="E3" s="78"/>
    </row>
    <row r="4" ht="30.75" customHeight="1" spans="1:5">
      <c r="A4" s="79"/>
      <c r="B4" s="80"/>
      <c r="C4" s="80"/>
      <c r="D4" s="80"/>
      <c r="E4" s="81" t="s">
        <v>313</v>
      </c>
    </row>
    <row r="5" ht="20.1" customHeight="1" spans="1:5">
      <c r="A5" s="28" t="s">
        <v>340</v>
      </c>
      <c r="B5" s="28" t="s">
        <v>341</v>
      </c>
      <c r="C5" s="28" t="s">
        <v>465</v>
      </c>
      <c r="D5" s="28"/>
      <c r="E5" s="28"/>
    </row>
    <row r="6" ht="20.1" customHeight="1" spans="1:5">
      <c r="A6" s="28"/>
      <c r="B6" s="28"/>
      <c r="C6" s="28" t="s">
        <v>318</v>
      </c>
      <c r="D6" s="28" t="s">
        <v>343</v>
      </c>
      <c r="E6" s="28" t="s">
        <v>344</v>
      </c>
    </row>
    <row r="7" ht="20.1" customHeight="1" spans="1:5">
      <c r="A7" s="82" t="s">
        <v>466</v>
      </c>
      <c r="B7" s="28"/>
      <c r="C7" s="28">
        <f>D7+E7</f>
        <v>0</v>
      </c>
      <c r="D7" s="28"/>
      <c r="E7" s="28"/>
    </row>
    <row r="8" ht="20.1" customHeight="1" spans="1:5">
      <c r="A8" s="83">
        <v>212</v>
      </c>
      <c r="B8" s="84" t="s">
        <v>467</v>
      </c>
      <c r="C8" s="28">
        <f t="shared" ref="C8:C19" si="0">D8+E8</f>
        <v>0</v>
      </c>
      <c r="D8" s="28"/>
      <c r="E8" s="28"/>
    </row>
    <row r="9" ht="20.1" customHeight="1" spans="1:5">
      <c r="A9" s="83" t="s">
        <v>468</v>
      </c>
      <c r="B9" s="84" t="s">
        <v>469</v>
      </c>
      <c r="C9" s="28">
        <f t="shared" si="0"/>
        <v>0</v>
      </c>
      <c r="D9" s="28"/>
      <c r="E9" s="28"/>
    </row>
    <row r="10" ht="20.1" customHeight="1" spans="1:5">
      <c r="A10" s="85" t="s">
        <v>470</v>
      </c>
      <c r="B10" s="86" t="s">
        <v>471</v>
      </c>
      <c r="C10" s="28">
        <f t="shared" si="0"/>
        <v>0</v>
      </c>
      <c r="D10" s="52"/>
      <c r="E10" s="52"/>
    </row>
    <row r="11" ht="20.1" customHeight="1" spans="1:5">
      <c r="A11" s="87" t="s">
        <v>472</v>
      </c>
      <c r="B11" s="88" t="s">
        <v>473</v>
      </c>
      <c r="C11" s="28">
        <f t="shared" si="0"/>
        <v>0</v>
      </c>
      <c r="D11" s="28"/>
      <c r="E11" s="28"/>
    </row>
    <row r="12" ht="20.1" customHeight="1" spans="1:5">
      <c r="A12" s="87" t="s">
        <v>474</v>
      </c>
      <c r="B12" s="88" t="s">
        <v>475</v>
      </c>
      <c r="C12" s="28">
        <f t="shared" si="0"/>
        <v>0</v>
      </c>
      <c r="D12" s="28"/>
      <c r="E12" s="28"/>
    </row>
    <row r="13" ht="20.1" customHeight="1" spans="1:5">
      <c r="A13" s="87" t="s">
        <v>476</v>
      </c>
      <c r="B13" s="88" t="s">
        <v>477</v>
      </c>
      <c r="C13" s="28">
        <f t="shared" si="0"/>
        <v>0</v>
      </c>
      <c r="D13" s="28"/>
      <c r="E13" s="28"/>
    </row>
    <row r="14" ht="20.1" customHeight="1" spans="1:5">
      <c r="A14" s="87" t="s">
        <v>478</v>
      </c>
      <c r="B14" s="88" t="s">
        <v>479</v>
      </c>
      <c r="C14" s="28">
        <f t="shared" si="0"/>
        <v>0</v>
      </c>
      <c r="D14" s="28"/>
      <c r="E14" s="28"/>
    </row>
    <row r="15" ht="20.1" customHeight="1" spans="1:5">
      <c r="A15" s="87" t="s">
        <v>480</v>
      </c>
      <c r="B15" s="88" t="s">
        <v>481</v>
      </c>
      <c r="C15" s="28">
        <f t="shared" si="0"/>
        <v>0</v>
      </c>
      <c r="D15" s="28"/>
      <c r="E15" s="28"/>
    </row>
    <row r="16" ht="20.1" customHeight="1" spans="1:5">
      <c r="A16" s="87" t="s">
        <v>482</v>
      </c>
      <c r="B16" s="88" t="s">
        <v>483</v>
      </c>
      <c r="C16" s="28">
        <f t="shared" si="0"/>
        <v>0</v>
      </c>
      <c r="D16" s="28"/>
      <c r="E16" s="28"/>
    </row>
    <row r="17" ht="20.1" customHeight="1" spans="1:5">
      <c r="A17" s="89"/>
      <c r="B17" s="90"/>
      <c r="C17" s="28">
        <f t="shared" si="0"/>
        <v>0</v>
      </c>
      <c r="D17" s="28"/>
      <c r="E17" s="28"/>
    </row>
    <row r="18" ht="20.1" customHeight="1" spans="1:5">
      <c r="A18" s="89"/>
      <c r="B18" s="90"/>
      <c r="C18" s="28">
        <f t="shared" si="0"/>
        <v>0</v>
      </c>
      <c r="D18" s="28"/>
      <c r="E18" s="28"/>
    </row>
    <row r="19" ht="20.1" customHeight="1" spans="1:5">
      <c r="A19" s="91"/>
      <c r="B19" s="92"/>
      <c r="C19" s="28">
        <f t="shared" si="0"/>
        <v>0</v>
      </c>
      <c r="D19" s="93"/>
      <c r="E19" s="59"/>
    </row>
    <row r="20" ht="20.25" customHeight="1" spans="1:5">
      <c r="A20" s="94" t="s">
        <v>484</v>
      </c>
      <c r="B20" s="94"/>
      <c r="C20" s="94"/>
      <c r="D20" s="94"/>
      <c r="E20" s="94"/>
    </row>
    <row r="21" ht="20.25" customHeight="1" spans="1:5">
      <c r="A21" s="95"/>
      <c r="B21" s="95"/>
      <c r="C21" s="95"/>
      <c r="D21" s="95"/>
      <c r="E21" s="95"/>
    </row>
    <row r="22" customHeight="1" spans="1:5">
      <c r="A22" s="3"/>
      <c r="B22" s="3"/>
      <c r="C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E24" s="3"/>
    </row>
    <row r="25" customHeight="1" spans="1:5">
      <c r="A25" s="3"/>
      <c r="B25" s="3"/>
      <c r="D25" s="3"/>
      <c r="E25" s="3"/>
    </row>
    <row r="26" customHeight="1" spans="1:5">
      <c r="A26" s="3"/>
      <c r="E26" s="3"/>
    </row>
  </sheetData>
  <mergeCells count="4">
    <mergeCell ref="C5:E5"/>
    <mergeCell ref="A5:A6"/>
    <mergeCell ref="B5:B6"/>
    <mergeCell ref="A20:E2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485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ht="33.75" customHeight="1" spans="1:251">
      <c r="A2" s="47" t="s">
        <v>486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customHeight="1" spans="1:25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ht="30.75" customHeight="1" spans="1:251">
      <c r="A4" s="10"/>
      <c r="B4" s="50"/>
      <c r="C4" s="51"/>
      <c r="D4" s="11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28" t="s">
        <v>314</v>
      </c>
      <c r="B5" s="28"/>
      <c r="C5" s="28" t="s">
        <v>315</v>
      </c>
      <c r="D5" s="28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52" t="s">
        <v>316</v>
      </c>
      <c r="B6" s="53" t="s">
        <v>317</v>
      </c>
      <c r="C6" s="52" t="s">
        <v>316</v>
      </c>
      <c r="D6" s="52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54" t="s">
        <v>487</v>
      </c>
      <c r="B7" s="55">
        <v>2140.5</v>
      </c>
      <c r="C7" s="56" t="s">
        <v>325</v>
      </c>
      <c r="D7" s="57">
        <v>2043.05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58" t="s">
        <v>488</v>
      </c>
      <c r="B8" s="59"/>
      <c r="C8" s="60" t="s">
        <v>489</v>
      </c>
      <c r="D8" s="61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62" t="s">
        <v>490</v>
      </c>
      <c r="B9" s="55"/>
      <c r="C9" s="60" t="s">
        <v>491</v>
      </c>
      <c r="D9" s="61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63" t="s">
        <v>492</v>
      </c>
      <c r="B10" s="64"/>
      <c r="C10" s="60" t="s">
        <v>493</v>
      </c>
      <c r="D10" s="61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63" t="s">
        <v>494</v>
      </c>
      <c r="B11" s="64"/>
      <c r="C11" s="60" t="s">
        <v>495</v>
      </c>
      <c r="D11" s="61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63" t="s">
        <v>496</v>
      </c>
      <c r="B12" s="59"/>
      <c r="C12" s="65" t="s">
        <v>327</v>
      </c>
      <c r="D12" s="61">
        <v>65.45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63"/>
      <c r="B13" s="59"/>
      <c r="C13" s="65" t="s">
        <v>329</v>
      </c>
      <c r="D13" s="61">
        <v>25.1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63"/>
      <c r="B14" s="59"/>
      <c r="C14" s="65" t="s">
        <v>497</v>
      </c>
      <c r="D14" s="61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63"/>
      <c r="B15" s="59"/>
      <c r="C15" s="65" t="s">
        <v>498</v>
      </c>
      <c r="D15" s="6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63"/>
      <c r="B16" s="59"/>
      <c r="C16" s="65" t="s">
        <v>499</v>
      </c>
      <c r="D16" s="6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63"/>
      <c r="B17" s="59"/>
      <c r="C17" s="65" t="s">
        <v>331</v>
      </c>
      <c r="D17" s="61">
        <v>25.63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63"/>
      <c r="B18" s="59"/>
      <c r="C18" s="65" t="s">
        <v>500</v>
      </c>
      <c r="D18" s="6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67"/>
      <c r="B19" s="68"/>
      <c r="C19" s="69"/>
      <c r="D19" s="7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251">
      <c r="A20" s="71" t="s">
        <v>501</v>
      </c>
      <c r="B20" s="72">
        <f>SUM(B7:B12)</f>
        <v>2140.5</v>
      </c>
      <c r="C20" s="73" t="s">
        <v>502</v>
      </c>
      <c r="D20" s="70">
        <f>SUM(D7:D18)</f>
        <v>2159.23</v>
      </c>
      <c r="F20" s="3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Height="1" spans="1:251">
      <c r="A21" s="63" t="s">
        <v>503</v>
      </c>
      <c r="B21" s="72"/>
      <c r="C21" s="60" t="s">
        <v>504</v>
      </c>
      <c r="D21" s="70"/>
      <c r="E21" s="3"/>
      <c r="F21" s="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customHeight="1" spans="1:251">
      <c r="A22" s="63" t="s">
        <v>505</v>
      </c>
      <c r="B22" s="59">
        <v>18.73</v>
      </c>
      <c r="C22" s="65"/>
      <c r="D22" s="7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customHeight="1" spans="1:5">
      <c r="A23" s="74" t="s">
        <v>506</v>
      </c>
      <c r="B23" s="75">
        <f>B20+B21+B22</f>
        <v>2159.23</v>
      </c>
      <c r="C23" s="69" t="s">
        <v>507</v>
      </c>
      <c r="D23" s="70">
        <f>D20+D21</f>
        <v>2159.23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topLeftCell="A5" workbookViewId="0">
      <selection activeCell="C21" sqref="C21"/>
    </sheetView>
  </sheetViews>
  <sheetFormatPr defaultColWidth="6.875" defaultRowHeight="12.75" customHeight="1"/>
  <cols>
    <col min="1" max="1" width="11.875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508</v>
      </c>
      <c r="L1" s="42"/>
    </row>
    <row r="2" ht="40.5" customHeight="1" spans="1:12">
      <c r="A2" s="4" t="s">
        <v>509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30.75" customHeight="1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43" t="s">
        <v>313</v>
      </c>
    </row>
    <row r="5" ht="24" customHeight="1" spans="1:12">
      <c r="A5" s="28" t="s">
        <v>510</v>
      </c>
      <c r="B5" s="28"/>
      <c r="C5" s="29" t="s">
        <v>318</v>
      </c>
      <c r="D5" s="12" t="s">
        <v>505</v>
      </c>
      <c r="E5" s="12" t="s">
        <v>487</v>
      </c>
      <c r="F5" s="12" t="s">
        <v>488</v>
      </c>
      <c r="G5" s="12" t="s">
        <v>490</v>
      </c>
      <c r="H5" s="28" t="s">
        <v>492</v>
      </c>
      <c r="I5" s="28"/>
      <c r="J5" s="12" t="s">
        <v>494</v>
      </c>
      <c r="K5" s="12" t="s">
        <v>496</v>
      </c>
      <c r="L5" s="19" t="s">
        <v>503</v>
      </c>
    </row>
    <row r="6" ht="27" customHeight="1" spans="1:12">
      <c r="A6" s="30" t="s">
        <v>340</v>
      </c>
      <c r="B6" s="31" t="s">
        <v>341</v>
      </c>
      <c r="C6" s="13"/>
      <c r="D6" s="13"/>
      <c r="E6" s="13"/>
      <c r="F6" s="13"/>
      <c r="G6" s="13"/>
      <c r="H6" s="32" t="s">
        <v>511</v>
      </c>
      <c r="I6" s="32" t="s">
        <v>512</v>
      </c>
      <c r="J6" s="13"/>
      <c r="K6" s="13"/>
      <c r="L6" s="13"/>
    </row>
    <row r="7" ht="27" customHeight="1" spans="1:12">
      <c r="A7" s="33"/>
      <c r="B7" s="15" t="s">
        <v>318</v>
      </c>
      <c r="C7" s="34">
        <f>SUM(D7:L7)</f>
        <v>2159.23</v>
      </c>
      <c r="D7" s="22">
        <f>D8+D13+D19+D25</f>
        <v>18.73</v>
      </c>
      <c r="E7" s="22">
        <f>E8+E13+E19+E25</f>
        <v>2140.5</v>
      </c>
      <c r="F7" s="13"/>
      <c r="G7" s="35"/>
      <c r="H7" s="36"/>
      <c r="I7" s="36"/>
      <c r="J7" s="13"/>
      <c r="K7" s="35"/>
      <c r="L7" s="13"/>
    </row>
    <row r="8" ht="27" customHeight="1" spans="1:12">
      <c r="A8" s="20">
        <v>201</v>
      </c>
      <c r="B8" s="37" t="s">
        <v>325</v>
      </c>
      <c r="C8" s="22">
        <f t="shared" ref="C8:C27" si="0">SUM(D8:L8)</f>
        <v>2024.62</v>
      </c>
      <c r="D8" s="22">
        <v>0.3</v>
      </c>
      <c r="E8" s="38">
        <v>2024.32</v>
      </c>
      <c r="F8" s="13"/>
      <c r="G8" s="35"/>
      <c r="H8" s="36"/>
      <c r="I8" s="36"/>
      <c r="J8" s="13"/>
      <c r="K8" s="35"/>
      <c r="L8" s="13"/>
    </row>
    <row r="9" ht="27" customHeight="1" spans="1:12">
      <c r="A9" s="20" t="s">
        <v>345</v>
      </c>
      <c r="B9" s="25" t="s">
        <v>346</v>
      </c>
      <c r="C9" s="22">
        <f t="shared" si="0"/>
        <v>2024.62</v>
      </c>
      <c r="D9" s="22">
        <v>0.3</v>
      </c>
      <c r="E9" s="38">
        <v>2024.32</v>
      </c>
      <c r="F9" s="13"/>
      <c r="G9" s="35"/>
      <c r="H9" s="36"/>
      <c r="I9" s="36"/>
      <c r="J9" s="13"/>
      <c r="K9" s="35"/>
      <c r="L9" s="13"/>
    </row>
    <row r="10" ht="27" customHeight="1" spans="1:12">
      <c r="A10" s="20" t="s">
        <v>347</v>
      </c>
      <c r="B10" s="25" t="s">
        <v>348</v>
      </c>
      <c r="C10" s="22">
        <f t="shared" si="0"/>
        <v>424.55</v>
      </c>
      <c r="D10" s="22">
        <v>0.3</v>
      </c>
      <c r="E10" s="38">
        <v>424.25</v>
      </c>
      <c r="F10" s="13"/>
      <c r="G10" s="35"/>
      <c r="H10" s="36"/>
      <c r="I10" s="36"/>
      <c r="J10" s="13"/>
      <c r="K10" s="35"/>
      <c r="L10" s="13"/>
    </row>
    <row r="11" ht="27" customHeight="1" spans="1:12">
      <c r="A11" s="20" t="s">
        <v>349</v>
      </c>
      <c r="B11" s="25" t="s">
        <v>350</v>
      </c>
      <c r="C11" s="22">
        <f t="shared" si="0"/>
        <v>1577.04</v>
      </c>
      <c r="D11" s="22"/>
      <c r="E11" s="38">
        <v>1577.04</v>
      </c>
      <c r="F11" s="13"/>
      <c r="G11" s="35"/>
      <c r="H11" s="36"/>
      <c r="I11" s="36"/>
      <c r="J11" s="13"/>
      <c r="K11" s="35"/>
      <c r="L11" s="13"/>
    </row>
    <row r="12" ht="27" customHeight="1" spans="1:12">
      <c r="A12" s="20" t="s">
        <v>351</v>
      </c>
      <c r="B12" s="25" t="s">
        <v>352</v>
      </c>
      <c r="C12" s="22">
        <f t="shared" si="0"/>
        <v>23.03</v>
      </c>
      <c r="D12" s="22"/>
      <c r="E12" s="38">
        <v>23.03</v>
      </c>
      <c r="F12" s="13"/>
      <c r="G12" s="35"/>
      <c r="H12" s="36"/>
      <c r="I12" s="36"/>
      <c r="J12" s="13"/>
      <c r="K12" s="35"/>
      <c r="L12" s="13"/>
    </row>
    <row r="13" ht="27" customHeight="1" spans="1:12">
      <c r="A13" s="20">
        <v>208</v>
      </c>
      <c r="B13" s="39" t="s">
        <v>327</v>
      </c>
      <c r="C13" s="22">
        <f t="shared" si="0"/>
        <v>75.86</v>
      </c>
      <c r="D13" s="22">
        <v>10.41</v>
      </c>
      <c r="E13" s="38">
        <v>65.45</v>
      </c>
      <c r="F13" s="13"/>
      <c r="G13" s="35"/>
      <c r="H13" s="36"/>
      <c r="I13" s="36"/>
      <c r="J13" s="13"/>
      <c r="K13" s="35"/>
      <c r="L13" s="13"/>
    </row>
    <row r="14" ht="27" customHeight="1" spans="1:12">
      <c r="A14" s="20" t="s">
        <v>353</v>
      </c>
      <c r="B14" s="25" t="s">
        <v>354</v>
      </c>
      <c r="C14" s="22">
        <f t="shared" si="0"/>
        <v>75.86</v>
      </c>
      <c r="D14" s="22">
        <v>10.41</v>
      </c>
      <c r="E14" s="38">
        <v>65.45</v>
      </c>
      <c r="F14" s="13"/>
      <c r="G14" s="35"/>
      <c r="H14" s="36"/>
      <c r="I14" s="36"/>
      <c r="J14" s="13"/>
      <c r="K14" s="35"/>
      <c r="L14" s="13"/>
    </row>
    <row r="15" ht="27" customHeight="1" spans="1:12">
      <c r="A15" s="20" t="s">
        <v>355</v>
      </c>
      <c r="B15" s="25" t="s">
        <v>356</v>
      </c>
      <c r="C15" s="22">
        <f t="shared" si="0"/>
        <v>0</v>
      </c>
      <c r="D15" s="22"/>
      <c r="E15" s="38">
        <v>0</v>
      </c>
      <c r="F15" s="13"/>
      <c r="G15" s="35"/>
      <c r="H15" s="36"/>
      <c r="I15" s="36"/>
      <c r="J15" s="13"/>
      <c r="K15" s="35"/>
      <c r="L15" s="13"/>
    </row>
    <row r="16" ht="27" customHeight="1" spans="1:12">
      <c r="A16" s="20" t="s">
        <v>357</v>
      </c>
      <c r="B16" s="25" t="s">
        <v>358</v>
      </c>
      <c r="C16" s="22">
        <f t="shared" si="0"/>
        <v>50.16</v>
      </c>
      <c r="D16" s="22">
        <v>7.43</v>
      </c>
      <c r="E16" s="38">
        <v>42.73</v>
      </c>
      <c r="F16" s="13"/>
      <c r="G16" s="35"/>
      <c r="H16" s="36"/>
      <c r="I16" s="36"/>
      <c r="J16" s="13"/>
      <c r="K16" s="35"/>
      <c r="L16" s="13"/>
    </row>
    <row r="17" ht="27" customHeight="1" spans="1:12">
      <c r="A17" s="20" t="s">
        <v>359</v>
      </c>
      <c r="B17" s="25" t="s">
        <v>360</v>
      </c>
      <c r="C17" s="22">
        <f t="shared" si="0"/>
        <v>20.07</v>
      </c>
      <c r="D17" s="22">
        <v>2.98</v>
      </c>
      <c r="E17" s="38">
        <v>17.09</v>
      </c>
      <c r="F17" s="13"/>
      <c r="G17" s="35"/>
      <c r="H17" s="36"/>
      <c r="I17" s="36"/>
      <c r="J17" s="13"/>
      <c r="K17" s="35"/>
      <c r="L17" s="13"/>
    </row>
    <row r="18" ht="27" customHeight="1" spans="1:12">
      <c r="A18" s="20" t="s">
        <v>361</v>
      </c>
      <c r="B18" s="37" t="s">
        <v>362</v>
      </c>
      <c r="C18" s="22">
        <f t="shared" si="0"/>
        <v>5.63</v>
      </c>
      <c r="D18" s="22"/>
      <c r="E18" s="38">
        <v>5.63</v>
      </c>
      <c r="F18" s="13"/>
      <c r="G18" s="35"/>
      <c r="H18" s="36"/>
      <c r="I18" s="36"/>
      <c r="J18" s="13"/>
      <c r="K18" s="35"/>
      <c r="L18" s="13"/>
    </row>
    <row r="19" ht="27" customHeight="1" spans="1:12">
      <c r="A19" s="20">
        <v>210</v>
      </c>
      <c r="B19" s="37" t="s">
        <v>329</v>
      </c>
      <c r="C19" s="22">
        <f t="shared" si="0"/>
        <v>28.66</v>
      </c>
      <c r="D19" s="22">
        <v>3.56</v>
      </c>
      <c r="E19" s="38">
        <v>25.1</v>
      </c>
      <c r="F19" s="13"/>
      <c r="G19" s="35"/>
      <c r="H19" s="36"/>
      <c r="I19" s="36"/>
      <c r="J19" s="13"/>
      <c r="K19" s="35"/>
      <c r="L19" s="13"/>
    </row>
    <row r="20" ht="27" customHeight="1" spans="1:12">
      <c r="A20" s="20" t="s">
        <v>363</v>
      </c>
      <c r="B20" s="25" t="s">
        <v>364</v>
      </c>
      <c r="C20" s="22">
        <f t="shared" si="0"/>
        <v>28.66</v>
      </c>
      <c r="D20" s="22">
        <v>3.56</v>
      </c>
      <c r="E20" s="38">
        <v>25.1</v>
      </c>
      <c r="F20" s="13"/>
      <c r="G20" s="35"/>
      <c r="H20" s="36"/>
      <c r="I20" s="36"/>
      <c r="J20" s="13"/>
      <c r="K20" s="35"/>
      <c r="L20" s="13"/>
    </row>
    <row r="21" ht="27" customHeight="1" spans="1:12">
      <c r="A21" s="20" t="s">
        <v>365</v>
      </c>
      <c r="B21" s="25" t="s">
        <v>366</v>
      </c>
      <c r="C21" s="22">
        <f t="shared" si="0"/>
        <v>22.59</v>
      </c>
      <c r="D21" s="22">
        <v>3.56</v>
      </c>
      <c r="E21" s="38">
        <v>19.03</v>
      </c>
      <c r="F21" s="13"/>
      <c r="G21" s="35"/>
      <c r="H21" s="36"/>
      <c r="I21" s="36"/>
      <c r="J21" s="13"/>
      <c r="K21" s="35"/>
      <c r="L21" s="13"/>
    </row>
    <row r="22" ht="27" customHeight="1" spans="1:12">
      <c r="A22" s="20" t="s">
        <v>367</v>
      </c>
      <c r="B22" s="40" t="s">
        <v>368</v>
      </c>
      <c r="C22" s="22">
        <f t="shared" si="0"/>
        <v>1.27</v>
      </c>
      <c r="D22" s="22"/>
      <c r="E22" s="38">
        <v>1.27</v>
      </c>
      <c r="F22" s="13"/>
      <c r="G22" s="35"/>
      <c r="H22" s="36"/>
      <c r="I22" s="36"/>
      <c r="J22" s="13"/>
      <c r="K22" s="35"/>
      <c r="L22" s="13"/>
    </row>
    <row r="23" ht="27" customHeight="1" spans="1:12">
      <c r="A23" s="20" t="s">
        <v>369</v>
      </c>
      <c r="B23" s="40" t="s">
        <v>370</v>
      </c>
      <c r="C23" s="22">
        <f t="shared" si="0"/>
        <v>4.48</v>
      </c>
      <c r="D23" s="22"/>
      <c r="E23" s="38">
        <v>4.48</v>
      </c>
      <c r="F23" s="13"/>
      <c r="G23" s="35"/>
      <c r="H23" s="36"/>
      <c r="I23" s="36"/>
      <c r="J23" s="13"/>
      <c r="K23" s="35"/>
      <c r="L23" s="13"/>
    </row>
    <row r="24" ht="27" customHeight="1" spans="1:12">
      <c r="A24" s="20" t="s">
        <v>371</v>
      </c>
      <c r="B24" s="40" t="s">
        <v>372</v>
      </c>
      <c r="C24" s="22">
        <f t="shared" si="0"/>
        <v>0.32</v>
      </c>
      <c r="D24" s="22"/>
      <c r="E24" s="38">
        <v>0.32</v>
      </c>
      <c r="F24" s="13"/>
      <c r="G24" s="35"/>
      <c r="H24" s="36"/>
      <c r="I24" s="36"/>
      <c r="J24" s="13"/>
      <c r="K24" s="35"/>
      <c r="L24" s="13"/>
    </row>
    <row r="25" ht="27" customHeight="1" spans="1:12">
      <c r="A25" s="20">
        <v>221</v>
      </c>
      <c r="B25" s="25" t="s">
        <v>331</v>
      </c>
      <c r="C25" s="17">
        <f t="shared" si="0"/>
        <v>30.09</v>
      </c>
      <c r="D25" s="17">
        <v>4.46</v>
      </c>
      <c r="E25" s="38">
        <v>25.63</v>
      </c>
      <c r="F25" s="13"/>
      <c r="G25" s="35"/>
      <c r="H25" s="36"/>
      <c r="I25" s="36"/>
      <c r="J25" s="13"/>
      <c r="K25" s="35"/>
      <c r="L25" s="13"/>
    </row>
    <row r="26" ht="27" customHeight="1" spans="1:12">
      <c r="A26" s="20" t="s">
        <v>373</v>
      </c>
      <c r="B26" s="25" t="s">
        <v>374</v>
      </c>
      <c r="C26" s="17">
        <f t="shared" si="0"/>
        <v>30.09</v>
      </c>
      <c r="D26" s="17">
        <v>4.46</v>
      </c>
      <c r="E26" s="38">
        <v>25.63</v>
      </c>
      <c r="F26" s="13"/>
      <c r="G26" s="35"/>
      <c r="H26" s="36"/>
      <c r="I26" s="36"/>
      <c r="J26" s="13"/>
      <c r="K26" s="35"/>
      <c r="L26" s="13"/>
    </row>
    <row r="27" ht="27" customHeight="1" spans="1:12">
      <c r="A27" s="20" t="s">
        <v>375</v>
      </c>
      <c r="B27" s="25" t="s">
        <v>376</v>
      </c>
      <c r="C27" s="22">
        <f t="shared" si="0"/>
        <v>30.09</v>
      </c>
      <c r="D27" s="22">
        <v>4.46</v>
      </c>
      <c r="E27" s="38">
        <v>25.63</v>
      </c>
      <c r="F27" s="12"/>
      <c r="G27" s="12"/>
      <c r="H27" s="41"/>
      <c r="I27" s="41"/>
      <c r="J27" s="12"/>
      <c r="K27" s="12"/>
      <c r="L27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topLeftCell="A15" workbookViewId="0">
      <selection activeCell="F22" sqref="F22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513</v>
      </c>
      <c r="B1" s="3"/>
    </row>
    <row r="2" ht="33" customHeight="1" spans="1:8">
      <c r="A2" s="4" t="s">
        <v>514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515</v>
      </c>
      <c r="B5" s="13" t="s">
        <v>516</v>
      </c>
      <c r="C5" s="12" t="s">
        <v>318</v>
      </c>
      <c r="D5" s="13" t="s">
        <v>343</v>
      </c>
      <c r="E5" s="12" t="s">
        <v>344</v>
      </c>
      <c r="F5" s="12" t="s">
        <v>517</v>
      </c>
      <c r="G5" s="12" t="s">
        <v>518</v>
      </c>
      <c r="H5" s="12" t="s">
        <v>519</v>
      </c>
    </row>
    <row r="6" ht="29.25" customHeight="1" spans="1:8">
      <c r="A6" s="14"/>
      <c r="B6" s="15" t="s">
        <v>318</v>
      </c>
      <c r="C6" s="16">
        <f>SUM(D6:H6)</f>
        <v>2159.23</v>
      </c>
      <c r="D6" s="17">
        <f>D7+D12+D18+D24</f>
        <v>582.19</v>
      </c>
      <c r="E6" s="18">
        <v>1577.04</v>
      </c>
      <c r="F6" s="19"/>
      <c r="G6" s="19"/>
      <c r="H6" s="19"/>
    </row>
    <row r="7" ht="29.25" customHeight="1" spans="1:8">
      <c r="A7" s="20">
        <v>201</v>
      </c>
      <c r="B7" s="21" t="s">
        <v>325</v>
      </c>
      <c r="C7" s="16">
        <f t="shared" ref="C7:C19" si="0">SUM(D7:H7)</f>
        <v>2024.62</v>
      </c>
      <c r="D7" s="22">
        <v>447.58</v>
      </c>
      <c r="E7" s="18">
        <v>1577.04</v>
      </c>
      <c r="F7" s="19"/>
      <c r="G7" s="19"/>
      <c r="H7" s="19"/>
    </row>
    <row r="8" ht="29.25" customHeight="1" spans="1:8">
      <c r="A8" s="20" t="s">
        <v>345</v>
      </c>
      <c r="B8" s="21" t="s">
        <v>346</v>
      </c>
      <c r="C8" s="16">
        <f t="shared" si="0"/>
        <v>2024.62</v>
      </c>
      <c r="D8" s="22">
        <v>447.58</v>
      </c>
      <c r="E8" s="18">
        <v>1577.04</v>
      </c>
      <c r="F8" s="19"/>
      <c r="G8" s="19"/>
      <c r="H8" s="19"/>
    </row>
    <row r="9" ht="29.25" customHeight="1" spans="1:8">
      <c r="A9" s="20" t="s">
        <v>347</v>
      </c>
      <c r="B9" s="21" t="s">
        <v>348</v>
      </c>
      <c r="C9" s="16">
        <f t="shared" si="0"/>
        <v>424.55</v>
      </c>
      <c r="D9" s="22">
        <v>424.55</v>
      </c>
      <c r="E9" s="18"/>
      <c r="F9" s="19"/>
      <c r="G9" s="19"/>
      <c r="H9" s="19"/>
    </row>
    <row r="10" ht="29.25" customHeight="1" spans="1:8">
      <c r="A10" s="20" t="s">
        <v>349</v>
      </c>
      <c r="B10" s="21" t="s">
        <v>350</v>
      </c>
      <c r="C10" s="16">
        <f t="shared" si="0"/>
        <v>1577.04</v>
      </c>
      <c r="D10" s="22">
        <v>0</v>
      </c>
      <c r="E10" s="18">
        <v>1577.04</v>
      </c>
      <c r="F10" s="19"/>
      <c r="G10" s="19"/>
      <c r="H10" s="19"/>
    </row>
    <row r="11" ht="29.25" customHeight="1" spans="1:8">
      <c r="A11" s="20" t="s">
        <v>351</v>
      </c>
      <c r="B11" s="21" t="s">
        <v>352</v>
      </c>
      <c r="C11" s="16">
        <f t="shared" si="0"/>
        <v>23.03</v>
      </c>
      <c r="D11" s="22">
        <v>23.03</v>
      </c>
      <c r="E11" s="18"/>
      <c r="F11" s="19"/>
      <c r="G11" s="19"/>
      <c r="H11" s="19"/>
    </row>
    <row r="12" ht="29.25" customHeight="1" spans="1:8">
      <c r="A12" s="20">
        <v>208</v>
      </c>
      <c r="B12" s="21" t="s">
        <v>327</v>
      </c>
      <c r="C12" s="16">
        <f t="shared" si="0"/>
        <v>75.86</v>
      </c>
      <c r="D12" s="22">
        <v>75.86</v>
      </c>
      <c r="E12" s="18"/>
      <c r="F12" s="19"/>
      <c r="G12" s="19"/>
      <c r="H12" s="19"/>
    </row>
    <row r="13" ht="29.25" customHeight="1" spans="1:8">
      <c r="A13" s="20" t="s">
        <v>353</v>
      </c>
      <c r="B13" s="21" t="s">
        <v>354</v>
      </c>
      <c r="C13" s="16">
        <f t="shared" si="0"/>
        <v>75.86</v>
      </c>
      <c r="D13" s="22">
        <v>75.86</v>
      </c>
      <c r="E13" s="18"/>
      <c r="F13" s="19"/>
      <c r="G13" s="19"/>
      <c r="H13" s="19"/>
    </row>
    <row r="14" ht="29.25" customHeight="1" spans="1:8">
      <c r="A14" s="20" t="s">
        <v>355</v>
      </c>
      <c r="B14" s="21" t="s">
        <v>356</v>
      </c>
      <c r="C14" s="16">
        <f t="shared" si="0"/>
        <v>0</v>
      </c>
      <c r="D14" s="22">
        <f>SUM(E14:M14)</f>
        <v>0</v>
      </c>
      <c r="E14" s="18"/>
      <c r="F14" s="19"/>
      <c r="G14" s="19"/>
      <c r="H14" s="19"/>
    </row>
    <row r="15" ht="29.25" customHeight="1" spans="1:8">
      <c r="A15" s="20" t="s">
        <v>357</v>
      </c>
      <c r="B15" s="21" t="s">
        <v>358</v>
      </c>
      <c r="C15" s="16">
        <f t="shared" si="0"/>
        <v>50.16</v>
      </c>
      <c r="D15" s="22">
        <v>50.16</v>
      </c>
      <c r="E15" s="18"/>
      <c r="F15" s="19"/>
      <c r="G15" s="19"/>
      <c r="H15" s="19"/>
    </row>
    <row r="16" ht="29.25" customHeight="1" spans="1:8">
      <c r="A16" s="20" t="s">
        <v>359</v>
      </c>
      <c r="B16" s="21" t="s">
        <v>360</v>
      </c>
      <c r="C16" s="16">
        <f t="shared" si="0"/>
        <v>20.07</v>
      </c>
      <c r="D16" s="22">
        <v>20.07</v>
      </c>
      <c r="E16" s="18"/>
      <c r="F16" s="19"/>
      <c r="G16" s="19"/>
      <c r="H16" s="19"/>
    </row>
    <row r="17" ht="29.25" customHeight="1" spans="1:8">
      <c r="A17" s="20" t="s">
        <v>361</v>
      </c>
      <c r="B17" s="21" t="s">
        <v>362</v>
      </c>
      <c r="C17" s="16">
        <f t="shared" si="0"/>
        <v>5.63</v>
      </c>
      <c r="D17" s="22">
        <v>5.63</v>
      </c>
      <c r="E17" s="18"/>
      <c r="F17" s="19"/>
      <c r="G17" s="19"/>
      <c r="H17" s="19"/>
    </row>
    <row r="18" ht="29.25" customHeight="1" spans="1:8">
      <c r="A18" s="20">
        <v>210</v>
      </c>
      <c r="B18" s="21" t="s">
        <v>329</v>
      </c>
      <c r="C18" s="16">
        <f t="shared" si="0"/>
        <v>28.66</v>
      </c>
      <c r="D18" s="22">
        <v>28.66</v>
      </c>
      <c r="E18" s="18"/>
      <c r="F18" s="19"/>
      <c r="G18" s="19"/>
      <c r="H18" s="19"/>
    </row>
    <row r="19" ht="29.25" customHeight="1" spans="1:8">
      <c r="A19" s="20" t="s">
        <v>363</v>
      </c>
      <c r="B19" s="21" t="s">
        <v>364</v>
      </c>
      <c r="C19" s="16">
        <f t="shared" si="0"/>
        <v>28.66</v>
      </c>
      <c r="D19" s="22">
        <v>28.66</v>
      </c>
      <c r="E19" s="18"/>
      <c r="F19" s="19"/>
      <c r="G19" s="19"/>
      <c r="H19" s="19"/>
    </row>
    <row r="20" ht="29.25" customHeight="1" spans="1:8">
      <c r="A20" s="20" t="s">
        <v>365</v>
      </c>
      <c r="B20" s="21" t="s">
        <v>366</v>
      </c>
      <c r="C20" s="16">
        <f t="shared" ref="C20:C27" si="1">SUM(D20:H20)</f>
        <v>22.59</v>
      </c>
      <c r="D20" s="22">
        <v>22.59</v>
      </c>
      <c r="E20" s="18"/>
      <c r="F20" s="19"/>
      <c r="G20" s="19"/>
      <c r="H20" s="19"/>
    </row>
    <row r="21" ht="29.25" customHeight="1" spans="1:8">
      <c r="A21" s="20" t="s">
        <v>367</v>
      </c>
      <c r="B21" s="23" t="s">
        <v>368</v>
      </c>
      <c r="C21" s="16">
        <f t="shared" si="1"/>
        <v>1.27</v>
      </c>
      <c r="D21" s="22">
        <v>1.27</v>
      </c>
      <c r="E21" s="18"/>
      <c r="F21" s="19"/>
      <c r="G21" s="19"/>
      <c r="H21" s="19"/>
    </row>
    <row r="22" ht="29.25" customHeight="1" spans="1:8">
      <c r="A22" s="20" t="s">
        <v>369</v>
      </c>
      <c r="B22" s="23" t="s">
        <v>370</v>
      </c>
      <c r="C22" s="16">
        <f t="shared" si="1"/>
        <v>4.48</v>
      </c>
      <c r="D22" s="22">
        <v>4.48</v>
      </c>
      <c r="E22" s="18"/>
      <c r="F22" s="19"/>
      <c r="G22" s="19"/>
      <c r="H22" s="19"/>
    </row>
    <row r="23" ht="29.25" customHeight="1" spans="1:8">
      <c r="A23" s="20" t="s">
        <v>371</v>
      </c>
      <c r="B23" s="23" t="s">
        <v>372</v>
      </c>
      <c r="C23" s="16">
        <f t="shared" si="1"/>
        <v>0.32</v>
      </c>
      <c r="D23" s="22">
        <v>0.32</v>
      </c>
      <c r="E23" s="18"/>
      <c r="F23" s="19"/>
      <c r="G23" s="19"/>
      <c r="H23" s="19"/>
    </row>
    <row r="24" ht="29.25" customHeight="1" spans="1:8">
      <c r="A24" s="20">
        <v>221</v>
      </c>
      <c r="B24" s="21" t="s">
        <v>331</v>
      </c>
      <c r="C24" s="16">
        <f t="shared" si="1"/>
        <v>30.09</v>
      </c>
      <c r="D24" s="17">
        <v>30.09</v>
      </c>
      <c r="E24" s="18"/>
      <c r="F24" s="19"/>
      <c r="G24" s="19"/>
      <c r="H24" s="19"/>
    </row>
    <row r="25" ht="29.25" customHeight="1" spans="1:8">
      <c r="A25" s="20" t="s">
        <v>373</v>
      </c>
      <c r="B25" s="21" t="s">
        <v>374</v>
      </c>
      <c r="C25" s="24">
        <f t="shared" si="1"/>
        <v>30.09</v>
      </c>
      <c r="D25" s="17">
        <v>30.09</v>
      </c>
      <c r="E25" s="18"/>
      <c r="F25" s="19"/>
      <c r="G25" s="19"/>
      <c r="H25" s="19"/>
    </row>
    <row r="26" ht="29.25" customHeight="1" spans="1:8">
      <c r="A26" s="20" t="s">
        <v>375</v>
      </c>
      <c r="B26" s="25" t="s">
        <v>376</v>
      </c>
      <c r="C26" s="22">
        <f t="shared" si="1"/>
        <v>30.09</v>
      </c>
      <c r="D26" s="22">
        <v>30.09</v>
      </c>
      <c r="E26" s="18"/>
      <c r="F26" s="19"/>
      <c r="G26" s="19"/>
      <c r="H26" s="19"/>
    </row>
    <row r="27" ht="18.75" customHeight="1" spans="1:8">
      <c r="A27" s="3"/>
      <c r="B27" s="3"/>
      <c r="C27" s="3"/>
      <c r="D27" s="3"/>
      <c r="E27" s="3"/>
      <c r="F27" s="3"/>
      <c r="G27" s="3"/>
      <c r="H27" s="3"/>
    </row>
    <row r="28" ht="18.75" customHeight="1" spans="1:8">
      <c r="A28" s="3"/>
      <c r="B28" s="3"/>
      <c r="C28" s="3"/>
      <c r="D28" s="3"/>
      <c r="E28" s="3"/>
      <c r="F28" s="3"/>
      <c r="G28" s="3"/>
      <c r="H28" s="3"/>
    </row>
    <row r="29" customHeight="1" spans="1:8">
      <c r="A29" s="3"/>
      <c r="B29" s="3"/>
      <c r="D29" s="3"/>
      <c r="E29" s="3"/>
      <c r="F29" s="3"/>
      <c r="G29" s="3"/>
      <c r="H29" s="3"/>
    </row>
    <row r="30" customHeight="1" spans="1:9">
      <c r="A30" s="3"/>
      <c r="B30" s="3"/>
      <c r="D30" s="3"/>
      <c r="E30" s="3"/>
      <c r="F30" s="3"/>
      <c r="G30" s="3"/>
      <c r="H30" s="3"/>
      <c r="I30" s="3"/>
    </row>
    <row r="31" customHeight="1" spans="1:8">
      <c r="A31" s="3"/>
      <c r="B31" s="3"/>
      <c r="D31" s="3"/>
      <c r="E31" s="3"/>
      <c r="F31" s="3"/>
      <c r="G31" s="3"/>
      <c r="H31" s="3"/>
    </row>
    <row r="32" customHeight="1" spans="1:7">
      <c r="A32" s="3"/>
      <c r="B32" s="3"/>
      <c r="D32" s="3"/>
      <c r="E32" s="3"/>
      <c r="F32" s="3"/>
      <c r="G32" s="3"/>
    </row>
    <row r="33" customHeight="1" spans="1:9">
      <c r="A33" s="3"/>
      <c r="B33" s="3"/>
      <c r="C33" s="3"/>
      <c r="D33" s="3"/>
      <c r="E33" s="3"/>
      <c r="F33" s="3"/>
      <c r="G33" s="3"/>
      <c r="I33" s="3"/>
    </row>
    <row r="34" customHeight="1" spans="2:8">
      <c r="B34" s="3"/>
      <c r="F34" s="3"/>
      <c r="G34" s="3"/>
      <c r="H34" s="3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2022-06-30T10:35:42Z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54387714EDE04F948ACB737B35355B8F</vt:lpwstr>
  </property>
</Properties>
</file>