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889"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村卫生室零差率补助经费绩效目标表 (2)" sheetId="12" r:id="rId12"/>
    <sheet name="12乡村医生公共卫生服务补助经费" sheetId="13" r:id="rId13"/>
    <sheet name="13基本公共卫生区级配套经费" sheetId="14" r:id="rId14"/>
    <sheet name="14街镇卫生院药品零差率绩效目标表 (3)" sheetId="15" r:id="rId15"/>
    <sheet name="15计划生育家庭奖特扶资金" sheetId="16" r:id="rId16"/>
    <sheet name="16 健康促进工作经费 (3)" sheetId="17" r:id="rId17"/>
    <sheet name="17 农村孕产妇补助绩效目标表 (2)" sheetId="18" r:id="rId18"/>
    <sheet name="18 中医专项经费绩效目标表 (3)" sheetId="19" r:id="rId19"/>
    <sheet name="19 基层计划生育协会专项经费绩效目标表 (2)" sheetId="20" r:id="rId20"/>
    <sheet name="20老年协会活动费绩效目标表 (3)" sheetId="21" r:id="rId21"/>
    <sheet name="21 疫情常态化资金绩效目标表 (2)" sheetId="22" r:id="rId22"/>
    <sheet name="22病媒生物防治专项经费资金绩效目标表 (3)" sheetId="23" r:id="rId23"/>
    <sheet name="23从业人员体检绩效目标表 (2)" sheetId="24" r:id="rId24"/>
    <sheet name="24 农村改水资金绩效目标表 (3)" sheetId="25" r:id="rId25"/>
    <sheet name="25 干部保健绩效目标表 (2)" sheetId="26" r:id="rId26"/>
    <sheet name="26健康扶贫兜底资金" sheetId="27" r:id="rId27"/>
    <sheet name="27街镇创国家卫生城镇以奖代补" sheetId="28" r:id="rId28"/>
    <sheet name="28婚前、孕前优生健康检查经费" sheetId="29" r:id="rId29"/>
    <sheet name="29敬老月活动" sheetId="30" r:id="rId30"/>
    <sheet name="30突发公共卫生事件" sheetId="31" r:id="rId31"/>
    <sheet name="31艾滋病防治" sheetId="32" r:id="rId32"/>
    <sheet name="32公立医院取消药品加成改革" sheetId="33" r:id="rId33"/>
    <sheet name="33计划生育特殊家庭保险补助" sheetId="34" r:id="rId34"/>
    <sheet name="34肇事肇祸" sheetId="35" r:id="rId35"/>
    <sheet name="35街镇人口计生事业费" sheetId="36" r:id="rId36"/>
    <sheet name="36职业病防治" sheetId="37" r:id="rId37"/>
    <sheet name="37预防接种服务费" sheetId="38" r:id="rId38"/>
    <sheet name="38独生子女死亡父母保险补助" sheetId="39" r:id="rId39"/>
    <sheet name="39运转性项目" sheetId="40" r:id="rId40"/>
    <sheet name="40遗属补助" sheetId="41" r:id="rId41"/>
    <sheet name="41医共体资金" sheetId="42" r:id="rId42"/>
    <sheet name="42核酸检测经费" sheetId="43" r:id="rId43"/>
    <sheet name="43核算办经费" sheetId="44" r:id="rId44"/>
    <sheet name="44网络专网费用" sheetId="45" r:id="rId45"/>
  </sheets>
  <definedNames>
    <definedName name="_xlnm.Print_Area" localSheetId="1">'1 财政拨款收支总表'!$A$1:$G$18</definedName>
    <definedName name="_xlnm.Print_Area" localSheetId="2">'2 一般公共预算支出-无上年数'!$A$1:$E$55</definedName>
    <definedName name="_xlnm.Print_Area" localSheetId="3">'3 一般公共预算财政基本支出'!$A$1:$E$63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部门收入总表'!$A$1:$L$53</definedName>
    <definedName name="_xlnm.Print_Area" localSheetId="8">'8 部门支出总表'!$A$1:$H$52</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<sst xmlns="http://schemas.openxmlformats.org/spreadsheetml/2006/main" count="3715" uniqueCount="949">
  <si>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</si>
  <si>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</si>
  <si>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</si>
  <si>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</si>
  <si>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</si>
  <si>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</si>
  <si>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</si>
  <si>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</si>
  <si>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</si>
  <si>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</si>
  <si>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</si>
  <si>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</si>
  <si>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</si>
  <si>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</si>
  <si>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</si>
  <si>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</si>
  <si>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</si>
  <si>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</si>
  <si>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</si>
  <si>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</si>
  <si>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</si>
  <si>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</si>
  <si>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</si>
  <si>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</si>
  <si>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</si>
  <si>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</si>
  <si>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</si>
  <si>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</si>
  <si>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</si>
  <si>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</si>
  <si>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</si>
  <si>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</si>
  <si>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</si>
  <si>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</si>
  <si>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</si>
  <si>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</si>
  <si>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</si>
  <si>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</si>
  <si>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</si>
  <si>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</si>
  <si>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</si>
  <si>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</si>
  <si>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</si>
  <si>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</si>
  <si>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</si>
  <si>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</si>
  <si>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</si>
  <si>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</si>
  <si>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</si>
  <si>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</si>
  <si>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</si>
  <si>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</si>
  <si>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</si>
  <si>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</si>
  <si>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</si>
  <si>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</si>
  <si>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</si>
  <si>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</si>
  <si>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</si>
  <si>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</si>
  <si>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</si>
  <si>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</si>
  <si>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</si>
  <si>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</si>
  <si>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</si>
  <si>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</si>
  <si>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</si>
  <si>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</si>
  <si>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</si>
  <si>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</si>
  <si>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</si>
  <si>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</si>
  <si>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</si>
  <si>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</si>
  <si>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</si>
  <si>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</si>
  <si>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</si>
  <si>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</si>
  <si>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</si>
  <si>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</si>
  <si>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</si>
  <si>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</si>
  <si>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</si>
  <si>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</si>
  <si>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</si>
  <si>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</si>
  <si>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</si>
  <si>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</si>
  <si>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</si>
  <si>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</si>
  <si>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</si>
  <si>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</si>
  <si>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</si>
  <si>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</si>
  <si>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</si>
  <si>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</si>
  <si>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</si>
  <si>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</si>
  <si>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</si>
  <si>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</si>
  <si>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</si>
  <si>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</si>
  <si>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</si>
  <si>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</si>
  <si>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</si>
  <si>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</si>
  <si>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</si>
  <si>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</si>
  <si>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</si>
  <si>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</si>
  <si>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</si>
  <si>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</si>
  <si>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</si>
  <si>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</si>
  <si>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</si>
  <si>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</si>
  <si>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</si>
  <si>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</si>
  <si>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</si>
  <si>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</si>
  <si>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</si>
  <si>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</si>
  <si>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</si>
  <si>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</si>
  <si>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</si>
  <si>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</si>
  <si>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</si>
  <si>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</si>
  <si>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</si>
  <si>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</si>
  <si>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</si>
  <si>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</si>
  <si>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</si>
  <si>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</si>
  <si>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</si>
  <si>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</si>
  <si>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</si>
  <si>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</si>
  <si>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</si>
  <si>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</si>
  <si>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</si>
  <si>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</si>
  <si>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</si>
  <si>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</si>
  <si>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</si>
  <si>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</si>
  <si>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</si>
  <si>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</si>
  <si>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</si>
  <si>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</si>
  <si>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</si>
  <si>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</si>
  <si>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</si>
  <si>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</si>
  <si>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</si>
  <si>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</si>
  <si>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</si>
  <si>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</si>
  <si>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</si>
  <si>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</si>
  <si>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</si>
  <si>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</si>
  <si>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</si>
  <si>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</si>
  <si>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</si>
  <si>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</si>
  <si>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</si>
  <si>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</si>
  <si>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</si>
  <si>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</si>
  <si>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</si>
  <si>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</si>
  <si>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</si>
  <si>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</si>
  <si>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</si>
  <si>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</si>
  <si>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</si>
  <si>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</si>
  <si>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</si>
  <si>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</si>
  <si>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</si>
  <si>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</si>
  <si>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</si>
  <si>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</si>
  <si>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</si>
  <si>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</si>
  <si>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</si>
  <si>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</si>
  <si>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</si>
  <si>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</si>
  <si>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</si>
  <si>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</si>
  <si>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</si>
  <si>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</si>
  <si>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</si>
  <si>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</si>
  <si>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</si>
  <si>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</si>
  <si>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</si>
  <si>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</si>
  <si>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</si>
  <si>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</si>
  <si>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</si>
  <si>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</si>
  <si>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</si>
  <si>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</si>
  <si>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</si>
  <si>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</si>
  <si>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</si>
  <si>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</si>
  <si>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</si>
  <si>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</si>
  <si>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</si>
  <si>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</si>
  <si>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</si>
  <si>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</si>
  <si>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</si>
  <si>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</si>
  <si>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</si>
  <si>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</si>
  <si>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</si>
  <si>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</si>
  <si>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</si>
  <si>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</si>
  <si>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</si>
  <si>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</si>
  <si>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</si>
  <si>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</si>
  <si>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</si>
  <si>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</si>
  <si>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</si>
  <si>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</si>
  <si>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</si>
  <si>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</si>
  <si>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</si>
  <si>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</si>
  <si>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</si>
  <si>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</si>
  <si>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</si>
  <si>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</si>
  <si>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</si>
  <si>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</si>
  <si>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</si>
  <si>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</si>
  <si>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</si>
  <si>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</si>
  <si>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</si>
  <si>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</si>
  <si>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</si>
  <si>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</si>
  <si>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</si>
  <si>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</si>
  <si>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</si>
  <si>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</si>
  <si>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</si>
  <si>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</si>
  <si>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</si>
  <si>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</si>
  <si>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</si>
  <si>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</si>
  <si>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</si>
  <si>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</si>
  <si>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</si>
  <si>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</si>
  <si>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</si>
  <si>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</si>
  <si>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</si>
  <si>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</si>
  <si>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</si>
  <si>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</si>
  <si>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</si>
  <si>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</si>
  <si>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</si>
  <si>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</si>
  <si>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</si>
  <si>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</si>
  <si>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</si>
  <si>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</si>
  <si>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</si>
  <si>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</si>
  <si>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</si>
  <si>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</si>
  <si>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</si>
  <si>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</si>
  <si>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</si>
  <si>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</si>
  <si>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</si>
  <si>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</si>
  <si>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</si>
  <si>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</si>
  <si>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</si>
  <si>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</si>
  <si>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</si>
  <si>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</si>
  <si>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</si>
  <si>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</si>
  <si>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</si>
  <si>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</si>
  <si>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</si>
  <si>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</si>
  <si>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</si>
  <si>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</si>
  <si>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</si>
  <si>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</si>
  <si>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</si>
  <si>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</si>
  <si>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</si>
  <si>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</si>
  <si>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</si>
  <si>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</si>
  <si>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</si>
  <si>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</si>
  <si>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重庆市綦江区卫生健康委员会财政拨款收支总表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</si>
  <si>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</si>
  <si>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</si>
  <si>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</si>
  <si>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</si>
  <si>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</si>
  <si>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</si>
  <si>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</si>
  <si>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</si>
  <si>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</si>
  <si>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</si>
  <si>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</si>
  <si>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</si>
  <si>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</si>
  <si>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</si>
  <si>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</si>
  <si>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</si>
  <si>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</si>
  <si>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</si>
  <si>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</si>
  <si>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重庆市綦江区卫生健康委员会一般公共预算财政拨款支出预算表</t>
  </si>
  <si>
    <t>功能分类科目</t>
  </si>
  <si>
    <t>2022年预算数</t>
  </si>
  <si>
    <t>科目编码</t>
  </si>
  <si>
    <t>科目名称</t>
  </si>
  <si>
    <t>小计</t>
  </si>
  <si>
    <t>基本支出</t>
  </si>
  <si>
    <t>项目支出</t>
  </si>
  <si>
    <t>社会保障和就业支出</t>
  </si>
  <si>
    <t xml:space="preserve">  20805</t>
  </si>
  <si>
    <t>行政事业单位离退休</t>
  </si>
  <si>
    <t>2080505</t>
  </si>
  <si>
    <t>机关事业单位基本养老保险缴费支出</t>
  </si>
  <si>
    <t>机关事业单位职业年金缴费支出</t>
  </si>
  <si>
    <t>其他行政事业单位离退休支出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</si>
  <si>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</si>
  <si>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</si>
  <si>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</si>
  <si>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</si>
  <si>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</si>
  <si>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</si>
  <si>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</si>
  <si>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</si>
  <si>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</si>
  <si>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</si>
  <si>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</si>
  <si>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</si>
  <si>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</si>
  <si>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</si>
  <si>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</si>
  <si>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</si>
  <si>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</si>
  <si>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</si>
  <si>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</si>
  <si>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</si>
  <si>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</si>
  <si>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</si>
  <si>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</si>
  <si>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</si>
  <si>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</si>
  <si>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</si>
  <si>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</si>
  <si>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</si>
  <si>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</si>
  <si>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</si>
  <si>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</si>
  <si>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</si>
  <si>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</si>
  <si>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</si>
  <si>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</si>
  <si>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</si>
  <si>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</si>
  <si>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</si>
  <si>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</si>
  <si>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</si>
  <si>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</si>
  <si>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</si>
  <si>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</si>
  <si>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</si>
  <si>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住房保障支出</t>
  </si>
  <si>
    <t xml:space="preserve">  22102</t>
  </si>
  <si>
    <t>住房改革支出</t>
  </si>
  <si>
    <t>住房公积金</t>
  </si>
  <si>
    <t>备注：本表反映2022年当年一般公共预算财政拨款支出情况。</t>
  </si>
  <si>
    <t>附件3-3</t>
  </si>
  <si>
    <t>重庆市綦江区卫生健康委员会一般公共预算财政拨款基本支出预算表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</si>
  <si>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</si>
  <si>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</si>
  <si>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</si>
  <si>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</si>
  <si>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</si>
  <si>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</si>
  <si>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</si>
  <si>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</si>
  <si>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</si>
  <si>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</si>
  <si>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</si>
  <si>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</si>
  <si>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</si>
  <si>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</si>
  <si>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</si>
  <si>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</si>
  <si>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</si>
  <si>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</si>
  <si>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</si>
  <si>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</si>
  <si>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</si>
  <si>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</si>
  <si>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</si>
  <si>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</si>
  <si>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</si>
  <si>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</si>
  <si>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</si>
  <si>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</si>
  <si>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</si>
  <si>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</si>
  <si>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</si>
  <si>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</si>
  <si>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</si>
  <si>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</si>
  <si>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</si>
  <si>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</si>
  <si>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</si>
  <si>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</si>
  <si>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</si>
  <si>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</si>
  <si>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</si>
  <si>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</si>
  <si>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</si>
  <si>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</si>
  <si>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</si>
  <si>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</si>
  <si>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</si>
  <si>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</si>
  <si>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</si>
  <si>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</si>
  <si>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</si>
  <si>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</si>
  <si>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</si>
  <si>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</si>
  <si>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</si>
  <si>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</si>
  <si>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</si>
  <si>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</si>
  <si>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</si>
  <si>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</si>
  <si>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</si>
  <si>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</si>
  <si>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</si>
  <si>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</si>
  <si>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</si>
  <si>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</si>
  <si>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</si>
  <si>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</si>
  <si>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</si>
  <si>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</si>
  <si>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</si>
  <si>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</si>
  <si>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</si>
  <si>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</si>
  <si>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</si>
  <si>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</si>
  <si>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</si>
  <si>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</si>
  <si>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</si>
  <si>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</si>
  <si>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</si>
  <si>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</si>
  <si>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</si>
  <si>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</si>
  <si>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</si>
  <si>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</si>
  <si>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</si>
  <si>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</si>
  <si>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</si>
  <si>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</si>
  <si>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</si>
  <si>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</si>
  <si>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</si>
  <si>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</si>
  <si>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</si>
  <si>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</si>
  <si>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</si>
  <si>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</si>
  <si>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</si>
  <si>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</si>
  <si>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</si>
  <si>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</si>
  <si>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</si>
  <si>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</si>
  <si>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</si>
  <si>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</si>
  <si>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</si>
  <si>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</si>
  <si>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 xml:space="preserve">  资本性支出</t>
  </si>
  <si>
    <t>31002</t>
  </si>
  <si>
    <t>办公设备购置</t>
  </si>
  <si>
    <t>附件3-4</t>
  </si>
  <si>
    <t>XXXXX（单位全称）一般公共预算“三公”经费支出表</t>
  </si>
  <si>
    <t>重庆市綦江区卫生健康委员会一般公共预算“三公”经费支出表</t>
  </si>
  <si>
    <t>2020年预算数</t>
  </si>
  <si>
    <t>因公出国（境）费</t>
  </si>
  <si>
    <t>公务用车购置及运行费</t>
  </si>
  <si>
    <t>公务接待费</t>
  </si>
  <si>
    <t>公务用车购置费</t>
  </si>
  <si>
    <t>公务用车运行费</t>
  </si>
  <si>
    <t>附件3-5</t>
  </si>
  <si>
    <t>重庆市綦江区卫生健康委员会政府性基金预算支出表</t>
  </si>
  <si>
    <t>本年政府性基金预算财政拨款支出</t>
  </si>
  <si>
    <t>（备注：本单位无政府性基金收支，故此表无数据。）</t>
  </si>
  <si>
    <t>附件3-6</t>
  </si>
  <si>
    <t>重庆市綦江区卫生健康委员会部门收支总表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</si>
  <si>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</si>
  <si>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</si>
  <si>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</si>
  <si>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</si>
  <si>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</si>
  <si>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</si>
  <si>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</si>
  <si>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</si>
  <si>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</si>
  <si>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</si>
  <si>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</si>
  <si>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</si>
  <si>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</si>
  <si>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</si>
  <si>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重庆市綦江区卫生健康委员会部门收入总表</t>
  </si>
  <si>
    <t>科目</t>
  </si>
  <si>
    <t>非教育收费收入预算</t>
  </si>
  <si>
    <t>教育收费收预算入</t>
  </si>
  <si>
    <t>附件3-8</t>
  </si>
  <si>
    <t>重庆市綦江区卫生健康委员会部门支出总表</t>
  </si>
  <si>
    <t>上缴上级支出</t>
  </si>
  <si>
    <t>事业单位经营支出</t>
  </si>
  <si>
    <t>对下级单位补助支出</t>
  </si>
  <si>
    <t>附件3-9</t>
  </si>
  <si>
    <t>重庆市綦江区卫生健康委员会政府采购预算明细表</t>
  </si>
  <si>
    <t>教育收费收入预算</t>
  </si>
  <si>
    <t>货物类</t>
  </si>
  <si>
    <t>服务类</t>
  </si>
  <si>
    <t>工程类</t>
  </si>
  <si>
    <t>附件3-10</t>
  </si>
  <si>
    <t>取数时点：</t>
  </si>
  <si>
    <t>部门（单位）整体支出绩效目标表</t>
  </si>
  <si>
    <t>（    2022  年度）</t>
  </si>
  <si>
    <t>预算部门：重庆市綦江区卫生健康委员会</t>
  </si>
  <si>
    <t>总体资金情况（元）</t>
  </si>
  <si>
    <t>预算支出总额</t>
  </si>
  <si>
    <t>财政拨款</t>
  </si>
  <si>
    <t>专户资金</t>
  </si>
  <si>
    <t>单位资金</t>
  </si>
  <si>
    <t>部
门
整
体
绩
效
情
况</t>
  </si>
  <si>
    <t>整体绩效目标</t>
  </si>
  <si>
    <t>贯彻执行卫生健康工作的法律法规和方针政策，落实国民健康地方性政策；贯彻执行深化医药卫生体制改革重大政策、措施；贯彻落实人口与家庭发展相关政策，落实计划生育政策；继续做好基本公共卫生服务，国家基本药物制度，重大传染病等工作。</t>
  </si>
  <si>
    <t>年度绩效指标</t>
  </si>
  <si>
    <t>一级指标</t>
  </si>
  <si>
    <t>二级指标</t>
  </si>
  <si>
    <t xml:space="preserve"> 三级指标</t>
  </si>
  <si>
    <t>绩效指标性质</t>
  </si>
  <si>
    <t>绩效指标值</t>
  </si>
  <si>
    <t>绩效度量单位</t>
  </si>
  <si>
    <t>权重</t>
  </si>
  <si>
    <t>产出指标</t>
  </si>
  <si>
    <t>数量指标</t>
  </si>
  <si>
    <t>计划生育奖特扶资金发放人次</t>
  </si>
  <si>
    <t>≥</t>
  </si>
  <si>
    <t>人次</t>
  </si>
  <si>
    <t>质量指标</t>
  </si>
  <si>
    <t>老年人健康管理率</t>
  </si>
  <si>
    <t>%</t>
  </si>
  <si>
    <t>以乡镇（街道）为单位适龄儿童国家免疫规划疫苗接种率</t>
  </si>
  <si>
    <t>可持续发展能力</t>
  </si>
  <si>
    <t>二级以上综合医院设置老年医学科的比例</t>
  </si>
  <si>
    <t>服务对象满意度</t>
  </si>
  <si>
    <t>受益群众满意度</t>
  </si>
  <si>
    <t>其他说明</t>
  </si>
  <si>
    <t/>
  </si>
  <si>
    <t>附件3-11</t>
  </si>
  <si>
    <t>2022年财政资金项目支出绩效目标表</t>
  </si>
  <si>
    <t>申报单位</t>
  </si>
  <si>
    <t>重庆市綦江区卫生健康委员会</t>
  </si>
  <si>
    <t>项目编码</t>
  </si>
  <si>
    <t>项目名称</t>
  </si>
  <si>
    <t>村卫生室药品零差率补助经费</t>
  </si>
  <si>
    <t>项目类型</t>
  </si>
  <si>
    <t>联系人</t>
  </si>
  <si>
    <t>联系电话</t>
  </si>
  <si>
    <t>当年预算（万元)</t>
  </si>
  <si>
    <t>上级资金</t>
  </si>
  <si>
    <t>本级资金</t>
  </si>
  <si>
    <t>其他资金</t>
  </si>
  <si>
    <t>项目概况</t>
  </si>
  <si>
    <t>根据十六届区人民政府第116次常务会议纪要审议通过，按村卫生室药品零差率销售金额的30%补助，近几年均以110万预算</t>
  </si>
  <si>
    <t>立项依据</t>
  </si>
  <si>
    <t>根据十六届区人民政府第116次常务会议纪要审议通过</t>
  </si>
  <si>
    <t>当年实施进度计划</t>
  </si>
  <si>
    <t>完成资金拨付</t>
  </si>
  <si>
    <t>当年整体绩效目标</t>
  </si>
  <si>
    <t>完成全区村卫生室药品销售补助</t>
  </si>
  <si>
    <t>当年绩效指标</t>
  </si>
  <si>
    <t xml:space="preserve">三级指标 </t>
  </si>
  <si>
    <t>指标性质</t>
  </si>
  <si>
    <t>指标值</t>
  </si>
  <si>
    <t>度量单位</t>
  </si>
  <si>
    <t>基层医疗卫生机构实施国家基本药物制度覆盖率</t>
  </si>
  <si>
    <t>＝</t>
  </si>
  <si>
    <t>100</t>
  </si>
  <si>
    <t>基层医疗机构基本药物配备使用品种占比</t>
  </si>
  <si>
    <t>60</t>
  </si>
  <si>
    <t>效益指标</t>
  </si>
  <si>
    <t>可持续发展指标</t>
  </si>
  <si>
    <t>基本药物制度持续实施</t>
  </si>
  <si>
    <t>3</t>
  </si>
  <si>
    <t>年</t>
  </si>
  <si>
    <t>经济效益指标</t>
  </si>
  <si>
    <t>基层医疗机构基本药物配备使用金额占比</t>
  </si>
  <si>
    <t>50</t>
  </si>
  <si>
    <t>满意度指标</t>
  </si>
  <si>
    <t>服务对象满意度指标</t>
  </si>
  <si>
    <t>受益单位满意度</t>
  </si>
  <si>
    <t>80</t>
  </si>
  <si>
    <t>乡村医生实施公共卫生服务补助经费</t>
  </si>
  <si>
    <t>全区乡村医生391人，每人每月补助400元，全年共需资金187.68万元</t>
  </si>
  <si>
    <t>根据《重庆市村卫生室（所）管理办法（试行）》执行乡村医生公共卫生服务经费补助</t>
  </si>
  <si>
    <t>完成乡村医生专项补助拨付工作</t>
  </si>
  <si>
    <t>时效指标</t>
  </si>
  <si>
    <t>每季度拨付</t>
  </si>
  <si>
    <t>补助标准</t>
  </si>
  <si>
    <t>400</t>
  </si>
  <si>
    <t>元/人*月</t>
  </si>
  <si>
    <t>社会效益指标</t>
  </si>
  <si>
    <t>惠及人数</t>
  </si>
  <si>
    <t>300</t>
  </si>
  <si>
    <t>人数</t>
  </si>
  <si>
    <t>村社覆盖率</t>
  </si>
  <si>
    <t>90</t>
  </si>
  <si>
    <t>乡村医生满意度</t>
  </si>
  <si>
    <t>基本公共卫生区级配套经费</t>
  </si>
  <si>
    <t>2021年基本公共卫生服务人均79元，预计2022年达到人均84元，按常住人口约77.57万人*人均7.9元=612.8万元，按613万元报批预算。(2021年区级人均承担7.4元，2022年在2021年的基础上提标5元，区级承担10%，达到7.4+0.5=7.9元）</t>
  </si>
  <si>
    <t>《重庆市卫生健康委员会 重庆市财政局关于做好2021年基本公共卫生服务项目工作的通知》（渝卫发〔2021〕39号）</t>
  </si>
  <si>
    <t>　根据中央和市级文件要求，完成国家基本公共卫生工作，工作重心向提质增效转变。</t>
  </si>
  <si>
    <t>适龄儿童国家免疫规划疫苗接种率</t>
  </si>
  <si>
    <t>70</t>
  </si>
  <si>
    <t>惠及单位个数</t>
  </si>
  <si>
    <t>20</t>
  </si>
  <si>
    <t>个</t>
  </si>
  <si>
    <t>平均每个单位拨款金额</t>
  </si>
  <si>
    <t>200</t>
  </si>
  <si>
    <t>万元</t>
  </si>
  <si>
    <t>街镇卫生院药品零差率补助经费</t>
  </si>
  <si>
    <t>根据綦江区政府专题会议纪要2014-19，按前两年药品零差率销售平均额的30%进行补助。</t>
  </si>
  <si>
    <t>綦江区人民政府专题会议纪要2014-19</t>
  </si>
  <si>
    <t>完成全区各基层卫生院药品销售补助</t>
  </si>
  <si>
    <t>经费拨付次数</t>
  </si>
  <si>
    <t>2</t>
  </si>
  <si>
    <t>次</t>
  </si>
  <si>
    <t>补助比例</t>
  </si>
  <si>
    <t>30</t>
  </si>
  <si>
    <t>公立基层卫生院实施国家基本药物制度覆盖率</t>
  </si>
  <si>
    <t>平均为每个医院增加收入</t>
  </si>
  <si>
    <t>40</t>
  </si>
  <si>
    <t>计划生育家庭奖励扶助专项资金</t>
  </si>
  <si>
    <t>包含奖扶和特扶，预计发放23646人，测算资金为2850万元，国家按国家标准承担80%，市区各承担10%测算，区级应承担1034万，独生子女父母奖励金4.5万元，共1038.5万元。2、计划生育失独10200元/人、残疾8160元/人/年，共计发放2308人，测算资金2280万元，国家按国家标准承担80%，区级承担683万。计生参合资金预计共650万，区级承担325万。预安排1995.63万元。</t>
  </si>
  <si>
    <t>綦江府发（2015）39号文件，渝人口发〔2013〕27号等文件</t>
  </si>
  <si>
    <t>确保当年符合政策的申报对象，应发尽发。</t>
  </si>
  <si>
    <t>补助人次</t>
  </si>
  <si>
    <t>20000</t>
  </si>
  <si>
    <t>补助资金到位率</t>
  </si>
  <si>
    <t>10</t>
  </si>
  <si>
    <t>人</t>
  </si>
  <si>
    <t>可持续影响指标</t>
  </si>
  <si>
    <t>符合条件申报对象覆盖率</t>
  </si>
  <si>
    <t>受益对象满意度</t>
  </si>
  <si>
    <t>全区健康促进工作经费</t>
  </si>
  <si>
    <t>居民健康素养水平达25%，健康促进医院覆盖率达50%，群众满意度逐年提升。</t>
  </si>
  <si>
    <t>綦江健促办（2017）1号文件。</t>
  </si>
  <si>
    <t>　居民健康素养水平达25%，健康促进医院覆盖率达50%，群众满意度逐年提升。</t>
  </si>
  <si>
    <t>居民健康素养监测</t>
  </si>
  <si>
    <t>户</t>
  </si>
  <si>
    <t>举办健康促进活动</t>
  </si>
  <si>
    <t>场次</t>
  </si>
  <si>
    <t>基层医疗卫生机构业务培训覆盖率</t>
  </si>
  <si>
    <t>健康促进医院覆盖率</t>
  </si>
  <si>
    <t>居民健康素养水平</t>
  </si>
  <si>
    <t>25</t>
  </si>
  <si>
    <t>单位满意度</t>
  </si>
  <si>
    <t>农村孕产妇住院分娩补助本级配套</t>
  </si>
  <si>
    <t>按文件规定：给予农村孕产妇住院标准500元/人，经费来源：中央和市级400元，区级100元，2022年农村孕产妇预计为4000人，共需资金40万元。</t>
  </si>
  <si>
    <t>　完成此项工作。</t>
  </si>
  <si>
    <t>完成时间</t>
  </si>
  <si>
    <t>≤</t>
  </si>
  <si>
    <t>12</t>
  </si>
  <si>
    <t>月</t>
  </si>
  <si>
    <t>安全指标</t>
  </si>
  <si>
    <t>支付安全性合规率</t>
  </si>
  <si>
    <t>500</t>
  </si>
  <si>
    <t>元/人</t>
  </si>
  <si>
    <t>孕产妇管理水平</t>
  </si>
  <si>
    <t>定性</t>
  </si>
  <si>
    <t>有效改善</t>
  </si>
  <si>
    <t>受益人群满意度</t>
  </si>
  <si>
    <t>中医专项经费</t>
  </si>
  <si>
    <t>用于中医相关的补助</t>
  </si>
  <si>
    <t>经法定程序批复预算</t>
  </si>
  <si>
    <t>中医适宜技术培训次数</t>
  </si>
  <si>
    <t>1</t>
  </si>
  <si>
    <t>预算完成率</t>
  </si>
  <si>
    <t>受益单位个数</t>
  </si>
  <si>
    <t>中医药服务能力</t>
  </si>
  <si>
    <t>基层计划生育协会专项经费</t>
  </si>
  <si>
    <t>根据每年市计生协会的文件进行慰问,预计全区计生特殊家庭1550户，每户300元；预计全区49周岁以上当年新增独生子女死亡家庭50户，每户2000元，两项共计56.5万元，财政按36万元预算。</t>
  </si>
  <si>
    <t>根据市计生协有关文件走访慰问计生特殊家庭</t>
  </si>
  <si>
    <t>　根据每年市计生协会的文件完成慰问工作。</t>
  </si>
  <si>
    <t>慰问户数</t>
  </si>
  <si>
    <t>1000</t>
  </si>
  <si>
    <t>15</t>
  </si>
  <si>
    <t>慰问金到位率</t>
  </si>
  <si>
    <t>计生特殊家庭稳定率</t>
  </si>
  <si>
    <t>预计持续实施期限</t>
  </si>
  <si>
    <t>受益家庭满意度</t>
  </si>
  <si>
    <t>85</t>
  </si>
  <si>
    <t>区老年协会活动费</t>
  </si>
  <si>
    <t>每季度工作活动经费4.5万元测算，全年4个季度共18万元</t>
  </si>
  <si>
    <t>《重庆市老年人权益保障条例》</t>
  </si>
  <si>
    <t>开展老服务工作次数</t>
  </si>
  <si>
    <t>4</t>
  </si>
  <si>
    <t>支付进度率</t>
  </si>
  <si>
    <t>丰富老年人业余生活</t>
  </si>
  <si>
    <t>增加活动人数</t>
  </si>
  <si>
    <t>受益协会满意度</t>
  </si>
  <si>
    <t>疫情常态化管控专项经费</t>
  </si>
  <si>
    <t>根据常态化疫情防控工作要求及有关文件精神，开展常态化疫情防控工作。</t>
  </si>
  <si>
    <t>采购物资种类</t>
  </si>
  <si>
    <t>种</t>
  </si>
  <si>
    <t>资金到位率</t>
  </si>
  <si>
    <t>培训涉及人次</t>
  </si>
  <si>
    <t>2000</t>
  </si>
  <si>
    <t>常态化疫情防控水平</t>
  </si>
  <si>
    <t>病媒生物防治专项经费</t>
  </si>
  <si>
    <t>开展全区5个街道城区外环境及城区农贸市场病媒生物防制工作以及监测工作。</t>
  </si>
  <si>
    <t>《重庆市预防和控制四害管理规定（修订）》重庆市人民政府令第215号</t>
  </si>
  <si>
    <t>病媒生物防制督导</t>
  </si>
  <si>
    <t>天</t>
  </si>
  <si>
    <t>病媒生物监测次数</t>
  </si>
  <si>
    <t>9</t>
  </si>
  <si>
    <t>城区外环境病媒生物防制面积</t>
  </si>
  <si>
    <t>平方公里</t>
  </si>
  <si>
    <t>覆盖街道个数</t>
  </si>
  <si>
    <t>5</t>
  </si>
  <si>
    <t>病媒生物完成率</t>
  </si>
  <si>
    <t>从业人员预防性体检费</t>
  </si>
  <si>
    <t>根据医院提供的体检人次，完成从业人员体检经费的拨付。</t>
  </si>
  <si>
    <t>根据重庆市卫生健康委员会、重庆市财政局、重庆市市场监督管理局、重庆市药品监督管理局《关于进一步规范重庆市食品公共场所等行业从业人员预防性体检工作的通知》渝卫发（2019）23号</t>
  </si>
  <si>
    <t>预计体检人次</t>
  </si>
  <si>
    <t>执行时间</t>
  </si>
  <si>
    <t>为群众节省费用</t>
  </si>
  <si>
    <t>65</t>
  </si>
  <si>
    <t>元/人·次</t>
  </si>
  <si>
    <t>特定场所人员健康证持有率</t>
  </si>
  <si>
    <t>群众满意度</t>
  </si>
  <si>
    <t>农村改水专项经费</t>
  </si>
  <si>
    <t>对辖区33个农村饮水工程、10个国家监测点、4所学校、29个市政供水点进行监测，完成改水25户。</t>
  </si>
  <si>
    <t>根据《中华人民共和国传染病防治法》、《生活饮用水卫生监督管理办法》、《生活饮用水卫生标准》（GB5749-2006）、《重庆市卫生和计划生育委员会办公室关于印发重庆市城市饮用水水龙头水质监测及水质安全状况信息公开专项工作方案的通知》（渝卫办爱卫发﹝2016﹞121号）等规定每年开展饮水检测。</t>
  </si>
  <si>
    <t>农户改水户数</t>
  </si>
  <si>
    <t>饮水检测数</t>
  </si>
  <si>
    <t>230</t>
  </si>
  <si>
    <t>件</t>
  </si>
  <si>
    <t>饮水检测完成率</t>
  </si>
  <si>
    <t>自来水普及率</t>
  </si>
  <si>
    <t>生态效益指标</t>
  </si>
  <si>
    <t>农户改水达标率</t>
  </si>
  <si>
    <t>受益户满意度</t>
  </si>
  <si>
    <t>干部保健健康体检经费</t>
  </si>
  <si>
    <t>　完成市管领导干部和区管领导干部体检经费划拨</t>
  </si>
  <si>
    <t>重庆市卫生局重庆市干部保健委员会办公室转发中共重庆市委办公厅重庆市人民政府办公厅关于进一步加强干部保健工作的意见的通知》（渝卫〔2010〕87号）</t>
  </si>
  <si>
    <t>区管领导体检人数</t>
  </si>
  <si>
    <t>600</t>
  </si>
  <si>
    <t>市管领导体检人数</t>
  </si>
  <si>
    <t>市管领导体检标准</t>
  </si>
  <si>
    <t>平均为领导节省体检费</t>
  </si>
  <si>
    <t>1200</t>
  </si>
  <si>
    <t>领导干部健康水平</t>
  </si>
  <si>
    <t>体检服务满意度</t>
  </si>
  <si>
    <t>50011021T000000049255-健康扶贫兜底资金</t>
  </si>
  <si>
    <t>主管部门</t>
  </si>
  <si>
    <t>221-重庆市綦江区卫生健康委员会</t>
  </si>
  <si>
    <t>实施单位</t>
  </si>
  <si>
    <t>221001-重庆市綦江区卫生健康委员会</t>
  </si>
  <si>
    <t>资金总额（万元）</t>
  </si>
  <si>
    <t>项目属性</t>
  </si>
  <si>
    <t>阶段性</t>
  </si>
  <si>
    <t>项目起始时间</t>
  </si>
  <si>
    <t>2022年</t>
  </si>
  <si>
    <t>项目终止时间</t>
  </si>
  <si>
    <t>长期</t>
  </si>
  <si>
    <t>　根据綦江卫健发{2019}19号文件，符合政策条件建档立卡脱贫人口就医，享受七重保障和其他救助，确保脱贫患者住院个人自付医疗费用比例6%-10%；贫困患者慢病、重特大疾病等特殊病种的门诊自付比例10%-20%（自付比例根据上级政策调整）。</t>
  </si>
  <si>
    <t>项目当年绩效目标</t>
  </si>
  <si>
    <t>绩效指标</t>
  </si>
  <si>
    <t>三级指标</t>
  </si>
  <si>
    <t>健康扶贫兜底人次</t>
  </si>
  <si>
    <t>8000</t>
  </si>
  <si>
    <t>贫困患者慢病、重特大疾病等特殊病种的门诊自付比例</t>
  </si>
  <si>
    <t>贫困患者住院个人自付医疗费用比例</t>
  </si>
  <si>
    <t>受益贫困户满意度</t>
  </si>
  <si>
    <t>50011021T000000049367-街镇创国家卫生城镇以奖代补专项经费</t>
  </si>
  <si>
    <t>经常性</t>
  </si>
  <si>
    <t>　完成国家卫生镇1个，市级卫生镇2个，卫生村创建1个，完成区级卫生村创建5个；区级健康镇2个，区级健康村4个</t>
  </si>
  <si>
    <t>培训次数</t>
  </si>
  <si>
    <t>主题宣传活动</t>
  </si>
  <si>
    <t>惠及镇、村个数</t>
  </si>
  <si>
    <t>区级卫生镇普及率</t>
  </si>
  <si>
    <t>50011021T000000049396-开展婚前、孕前优生健康检查专项经费</t>
  </si>
  <si>
    <t>1年</t>
  </si>
  <si>
    <t>　完成婚前、孕前优生健康检查</t>
  </si>
  <si>
    <t>孕产妇系统管理率</t>
  </si>
  <si>
    <t>孕前优生健康检查人数</t>
  </si>
  <si>
    <t>每对补助费用</t>
  </si>
  <si>
    <t>350</t>
  </si>
  <si>
    <t>元</t>
  </si>
  <si>
    <t>严重致残的出生缺陷发生率</t>
  </si>
  <si>
    <t>50011021T000000049400-“敬老月”活动开展经费</t>
  </si>
  <si>
    <t>每年的重阳节所在月是“敬老月”，全区要按照上级文件要求组织开展各项敬老活动。</t>
  </si>
  <si>
    <t>　每年的重阳节所在月是“敬老月”，全区要按照上级文件要求组织开展各项敬老活动。</t>
  </si>
  <si>
    <t>走访慰问街镇数量</t>
  </si>
  <si>
    <t>21</t>
  </si>
  <si>
    <t>成本指标</t>
  </si>
  <si>
    <t>慰问礼品金额（元/人）</t>
  </si>
  <si>
    <t>老年人文体生活形式</t>
  </si>
  <si>
    <t>医养结合和服务效率水平</t>
  </si>
  <si>
    <t>受益人员满意度</t>
  </si>
  <si>
    <t>50011021T000000049402-突发公共卫生事件应急资金</t>
  </si>
  <si>
    <t>做好突发公共卫生事件应对工作。</t>
  </si>
  <si>
    <t>应急队员合格率</t>
  </si>
  <si>
    <t>突发公共卫生事件应急资金到位率</t>
  </si>
  <si>
    <t>培训人数</t>
  </si>
  <si>
    <t>突发公共卫生事件演练次数</t>
  </si>
  <si>
    <t>培训人员满意度</t>
  </si>
  <si>
    <t>50011021T000000049403-艾滋病防治、美沙酮门诊经费</t>
  </si>
  <si>
    <t>为病人提供服药保障和治疗场所。</t>
  </si>
  <si>
    <t>专职人员</t>
  </si>
  <si>
    <t xml:space="preserve">项目完成时间  </t>
  </si>
  <si>
    <t xml:space="preserve">预计服药人次  </t>
  </si>
  <si>
    <t>项目可持续期限</t>
  </si>
  <si>
    <t>患者满意度</t>
  </si>
  <si>
    <t>50011021T000000049405-公立医院取消药品加成改革补助（预安排）</t>
  </si>
  <si>
    <t>《重庆市人民政府办公厅关于印发重庆市全面推开公立医院综合改革实施方案的通知》（渝府办发〔2017〕122 号）明确，“将公立医院的补偿由服务收费、药品加成收入和政府补助三个渠道改为服务收费和政府补助两个渠道。”“全市各级财政部门要完善财政投入政策，细化制定落实财政补助办法。”
根据市级文件规定，公立医院综合改革区级配套资金每年预算安排300万元，用于区县级公立医院综合改革试点取消药品加成减少的合理收入的补助。</t>
  </si>
  <si>
    <t>　每年预算安排300万元，用于区县级公立医院综合改革试点取消药品加成减少的合理收入的补助</t>
  </si>
  <si>
    <t>公立医院平均住院日</t>
  </si>
  <si>
    <t>14</t>
  </si>
  <si>
    <t>公立医院百元医疗收入的医疗支出</t>
  </si>
  <si>
    <t>公立医院出院者平均医药费用增长比例</t>
  </si>
  <si>
    <t>公立医院资产负债率</t>
  </si>
  <si>
    <t>门诊、住院患者、医务人员满意度</t>
  </si>
  <si>
    <t>50011021T000000049692-计划生育特殊家庭购买住院特殊保险补助</t>
  </si>
  <si>
    <t>　为计生特殊家庭购买住院护理保险。</t>
  </si>
  <si>
    <t>保险费按时到位率</t>
  </si>
  <si>
    <t>执行时限</t>
  </si>
  <si>
    <t>参保人数</t>
  </si>
  <si>
    <t>计划生育特殊家庭累计投诉</t>
  </si>
  <si>
    <t>50011021T000000049710-肇事肇祸精神病人排查行动专项经费</t>
  </si>
  <si>
    <t>　根据市、区级文件要求，完成各项目年度工作目标</t>
  </si>
  <si>
    <t>建档管理人数</t>
  </si>
  <si>
    <t>排查公安库、严重精神障碍患者信息管理系统在册患者</t>
  </si>
  <si>
    <t>精神病患者肇事肇祸事件发生率</t>
  </si>
  <si>
    <t>严重精神障碍患者管理率</t>
  </si>
  <si>
    <t>患者家属满意度</t>
  </si>
  <si>
    <t>50011021T000000049775-街镇人口计生事业费</t>
  </si>
  <si>
    <t>　根据工作安排，完成任务</t>
  </si>
  <si>
    <t>执行月数</t>
  </si>
  <si>
    <t>计生知识知晓率</t>
  </si>
  <si>
    <t>社会稳定水平</t>
  </si>
  <si>
    <t>50011021T000000049824-职业病防治工作经费</t>
  </si>
  <si>
    <t>2021年</t>
  </si>
  <si>
    <t>目标1：重点行业职业病危害项目申报率达到90%以上，职业病危害因素定期检测合格率达到80%以上，劳动者职业健康检查率达到90%以上，非医疗卫生机构放射工作人员个人剂量监测率达到90%以上。目标2：监督检查。重点行业职业卫生监督覆盖率95%以上。目标3：尘肺病患者100人以上街镇建成尘肺病康复站，并正常运行。目标4：健康企业创建。建成不少于2家健康企业。</t>
  </si>
  <si>
    <t>　目标1：重点行业职业病危害项目申报率达到90%以上，职业病危害因素定期检测合格率达到80%以上，劳动者职业健康检查率达到90%以上，非医疗卫生机构放射工作人员个人剂量监测率达到90%以上 。                                                                                                                                                                                          目标2：监督检查。重点行业职业卫生监督覆盖率95%以上。                                                                                                                                           目标3：尘肺病患者100人以上街镇建成尘肺病康复站，并正常运行。                                                                                                                                                      目标4：健康企业创建。建成不少于2家健康企业 。</t>
  </si>
  <si>
    <t>督促企业数</t>
  </si>
  <si>
    <t>家</t>
  </si>
  <si>
    <t>职业病危害因素定期检测率</t>
  </si>
  <si>
    <t>在岗职工新发尘肺病报告病例数占比</t>
  </si>
  <si>
    <t>＜</t>
  </si>
  <si>
    <t>重点行业工作场所职业病危害因素不达标率</t>
  </si>
  <si>
    <t>50011021T000000049843-预防接种服务费（预安排）</t>
  </si>
  <si>
    <t>　完成疫苗接种服务费的催缴和返还工作。</t>
  </si>
  <si>
    <t>全年接种剂次</t>
  </si>
  <si>
    <t>15000</t>
  </si>
  <si>
    <t>项目完成时间</t>
  </si>
  <si>
    <t>效果指标</t>
  </si>
  <si>
    <t>政策知晓率</t>
  </si>
  <si>
    <t>每针次收入</t>
  </si>
  <si>
    <t>项目预计持续实施期限</t>
  </si>
  <si>
    <t>医疗机构满意度</t>
  </si>
  <si>
    <t>50011021T000000050382-独生子女死亡家庭父母一次性养老保险补助</t>
  </si>
  <si>
    <t>　按文件规定，每人补助5000元。</t>
  </si>
  <si>
    <t>补助人数</t>
  </si>
  <si>
    <t>50011022T000000092133-运转性项目-独立运行补丁）</t>
  </si>
  <si>
    <t>保障单位日常运转。</t>
  </si>
  <si>
    <t>平台采购次数</t>
  </si>
  <si>
    <t>增加运转资金</t>
  </si>
  <si>
    <t>服务办事群众</t>
  </si>
  <si>
    <t>50011022T000000131378-遗属补助</t>
  </si>
  <si>
    <t>遗属补助</t>
  </si>
  <si>
    <t>按政策完成遗属补助的发放工作。</t>
  </si>
  <si>
    <t>按月发放率</t>
  </si>
  <si>
    <t>维护社会稳定</t>
  </si>
  <si>
    <t>发放合规率</t>
  </si>
  <si>
    <t>50011022T000000151911-医共体“三通”建设资金池补助（预安排）</t>
  </si>
  <si>
    <t>根据（綦医改〔2021〕4号）文件，区财政每年预算安排不低于200万元，划入医共体“资金池”专账。</t>
  </si>
  <si>
    <t>完成对口帮扶任务</t>
  </si>
  <si>
    <t>资金拨付及时率</t>
  </si>
  <si>
    <t>牵头医院下转患者数量同比增长率</t>
  </si>
  <si>
    <t>医疗卫生机构能力提升单位数</t>
  </si>
  <si>
    <t>相关单位满意度</t>
  </si>
  <si>
    <t>50011022T000000151953-核酸检测经费</t>
  </si>
  <si>
    <t>根据《重庆市新冠肺炎疫情常态化监测预警工作实施方案（第三版）的规定，针对18类重点人群，5类环境，2类物品纳入应检尽检。</t>
  </si>
  <si>
    <t>完成常态化监测。</t>
  </si>
  <si>
    <t>核酸检测准确率</t>
  </si>
  <si>
    <t>结算单价</t>
  </si>
  <si>
    <t>为群众减少减测费用</t>
  </si>
  <si>
    <t>核酸检测份数（按年计）</t>
  </si>
  <si>
    <t>400000</t>
  </si>
  <si>
    <t>份</t>
  </si>
  <si>
    <t>50011022T000002016003-卫健系统集中核算办公室经费</t>
  </si>
  <si>
    <t>新增</t>
  </si>
  <si>
    <t>总费用10.304万元，按5万元申报。1.办公费61384.50元：凭证纸0.04元/张*8000张/月*12月=3840元；装订凭证用三角板0.05元/张*210本/月*260张/本*12月=32760元；凭证封面0.7元/套*210本/月*12月=1764元；凭证盒3.20元/个*210本/月*12月=8064元；打账页的日常用A4纸21.50元/包*9包/单位*19家单位=3676.50元；打印机的加粉和日常维护660元/月*12月=7920元；装订机耗材及维护280元/月*12月=3360元。2.电费900元/月*12月=10800元。3.水费80元/月*12月=960元。4.用友软件的维护费8000元/年*1次=8000元。5.网络通信费13900元：外网700元/年；财务软件专网800元/月*12月=9600元；党政网300元/月*12月=3600元。6.日常房屋的设备维修维护费8000元/年.</t>
  </si>
  <si>
    <t>会计基础工作更加规范，信息质量持续改善。</t>
  </si>
  <si>
    <t>采购凭证盒</t>
  </si>
  <si>
    <t>软件维护费</t>
  </si>
  <si>
    <t>元/年</t>
  </si>
  <si>
    <t>惠及单位</t>
  </si>
  <si>
    <t>账务处理合理性</t>
  </si>
  <si>
    <t>50011022T000002016030-网络通讯专网费用</t>
  </si>
  <si>
    <t>各种专线网络费用，总费用30.6万元。市卫生健康委视频会议专线：3500元/月×12月=4.2万元；区内卫生健康系统会议专线：500元/月×12月=0.6万元；卫生健康委办公卫生健康专网接入费用：1000元/月×12月=1.2万元；中心机房卫生健康专网接入费用：3000元/月×12月=3.6万元；卫生健康委互联网接入费用：8000元/月×12月=9.6万元；中心机房互联网接入费用：8000元/月×12月=9.6万元；党政专网接入费用：1000元/月×12月=1.2万元；电视信号接入费用：100元/月·条×5条×12月=0.6万元。</t>
  </si>
  <si>
    <t>保障各种专线网络的运行。</t>
  </si>
  <si>
    <t>召开视频会议</t>
  </si>
  <si>
    <t>党政专网接入费用</t>
  </si>
  <si>
    <t>元/月</t>
  </si>
  <si>
    <t>网络运行故障率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</si>
</sst>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1"/>
      <color indexed="8"/>
      <name val="宋体"/>
      <family val="0"/>
    </font>
    <font>
      <sz val="9"/>
      <name val="simhei"/>
      <family val="3"/>
    </font>
    <font>
      <b/>
      <sz val="15"/>
      <name val="SimSun"/>
      <family val="0"/>
    </font>
    <font>
      <sz val="9"/>
      <name val="SimSun"/>
      <family val="0"/>
    </font>
    <font>
      <b/>
      <sz val="11"/>
      <color indexed="8"/>
      <name val="等线"/>
      <family val="0"/>
    </font>
    <font>
      <sz val="10"/>
      <name val="微软雅黑"/>
      <family val="2"/>
    </font>
    <font>
      <sz val="9"/>
      <name val="微软雅黑"/>
      <family val="2"/>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b/>
      <sz val="12"/>
      <color indexed="8"/>
      <name val="宋体"/>
      <family val="0"/>
    </font>
    <font>
      <b/>
      <sz val="11"/>
      <color indexed="8"/>
      <name val="宋体"/>
      <family val="0"/>
    </font>
    <font>
      <b/>
      <sz val="10"/>
      <color indexed="10"/>
      <name val="微软雅黑"/>
      <family val="2"/>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16"/>
      <name val="华文细黑"/>
      <family val="3"/>
    </font>
    <font>
      <b/>
      <sz val="16"/>
      <name val="楷体_GB2312"/>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u val="single"/>
      <sz val="11"/>
      <color indexed="20"/>
      <name val="宋体"/>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宋体"/>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bottom style="thin"/>
    </border>
    <border>
      <left>
        <color indexed="63"/>
      </left>
      <right style="thin"/>
      <top/>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bottom style="thin"/>
    </border>
    <border>
      <left style="thin"/>
      <right/>
      <top/>
      <bottom style="thin"/>
    </border>
    <border>
      <left style="thin"/>
      <right style="thin"/>
      <top/>
      <bottom/>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2" fontId="38"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38"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38" fillId="0" borderId="0" applyFont="0" applyFill="0" applyBorder="0" applyAlignment="0" applyProtection="0"/>
    <xf numFmtId="0" fontId="57" fillId="0" borderId="0" applyNumberFormat="0" applyFill="0" applyBorder="0" applyAlignment="0" applyProtection="0"/>
    <xf numFmtId="0" fontId="38"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23" fillId="0" borderId="0">
      <alignment/>
      <protection/>
    </xf>
    <xf numFmtId="0" fontId="23" fillId="0" borderId="0">
      <alignment/>
      <protection/>
    </xf>
    <xf numFmtId="0" fontId="9" fillId="0" borderId="0">
      <alignment/>
      <protection/>
    </xf>
  </cellStyleXfs>
  <cellXfs count="223">
    <xf numFmtId="0" fontId="0" fillId="0" borderId="0" xfId="0" applyAlignment="1">
      <alignment/>
    </xf>
    <xf numFmtId="0" fontId="71"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Alignment="1">
      <alignment vertical="center"/>
    </xf>
    <xf numFmtId="0" fontId="6"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5" xfId="0" applyFont="1" applyFill="1" applyBorder="1" applyAlignment="1">
      <alignment horizontal="right" vertical="center"/>
    </xf>
    <xf numFmtId="0" fontId="8" fillId="0" borderId="15" xfId="0" applyFont="1" applyFill="1" applyBorder="1" applyAlignment="1">
      <alignment horizontal="left"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0" xfId="65">
      <alignment/>
      <protection/>
    </xf>
    <xf numFmtId="0" fontId="10" fillId="0" borderId="0" xfId="64" applyNumberFormat="1" applyFont="1" applyFill="1" applyAlignment="1" applyProtection="1">
      <alignment vertical="center" wrapText="1"/>
      <protection/>
    </xf>
    <xf numFmtId="0" fontId="11" fillId="0" borderId="18" xfId="0" applyFont="1" applyFill="1" applyBorder="1" applyAlignment="1">
      <alignment horizontal="left"/>
    </xf>
    <xf numFmtId="0" fontId="11" fillId="0" borderId="19" xfId="0" applyFont="1" applyFill="1" applyBorder="1" applyAlignment="1">
      <alignment horizontal="left"/>
    </xf>
    <xf numFmtId="0" fontId="12" fillId="33" borderId="15" xfId="0" applyFont="1" applyFill="1" applyBorder="1" applyAlignment="1">
      <alignment horizontal="center" vertical="center" wrapText="1"/>
    </xf>
    <xf numFmtId="0" fontId="0" fillId="0" borderId="15" xfId="0" applyBorder="1" applyAlignment="1">
      <alignment horizontal="center" vertical="center"/>
    </xf>
    <xf numFmtId="0" fontId="13" fillId="33" borderId="15" xfId="0" applyFont="1" applyFill="1" applyBorder="1" applyAlignment="1">
      <alignment vertical="center" wrapText="1"/>
    </xf>
    <xf numFmtId="0" fontId="14" fillId="33" borderId="15" xfId="0" applyFont="1" applyFill="1" applyBorder="1" applyAlignment="1">
      <alignment horizontal="left" vertical="center" wrapText="1"/>
    </xf>
    <xf numFmtId="0" fontId="14" fillId="33" borderId="15" xfId="0" applyFont="1" applyFill="1" applyBorder="1" applyAlignment="1">
      <alignment vertical="center" wrapText="1"/>
    </xf>
    <xf numFmtId="0" fontId="15" fillId="0" borderId="15" xfId="65" applyFont="1" applyBorder="1" applyAlignment="1">
      <alignment horizontal="center" vertical="center" wrapText="1"/>
      <protection/>
    </xf>
    <xf numFmtId="0" fontId="15" fillId="33" borderId="15" xfId="65" applyFont="1" applyFill="1" applyBorder="1" applyAlignment="1">
      <alignment horizontal="center" vertical="center" wrapText="1"/>
      <protection/>
    </xf>
    <xf numFmtId="0" fontId="13" fillId="33" borderId="15" xfId="0" applyFont="1" applyFill="1" applyBorder="1" applyAlignment="1">
      <alignment horizontal="center" vertical="center" wrapText="1"/>
    </xf>
    <xf numFmtId="176" fontId="14" fillId="33" borderId="15" xfId="65" applyNumberFormat="1" applyFont="1" applyFill="1" applyBorder="1" applyAlignment="1">
      <alignment horizontal="right" vertical="center" wrapText="1"/>
      <protection/>
    </xf>
    <xf numFmtId="176" fontId="14" fillId="0" borderId="15" xfId="65" applyNumberFormat="1" applyFont="1" applyBorder="1" applyAlignment="1">
      <alignment horizontal="right" vertical="center" wrapText="1"/>
      <protection/>
    </xf>
    <xf numFmtId="0" fontId="72" fillId="0" borderId="15" xfId="0" applyFont="1" applyBorder="1" applyAlignment="1">
      <alignment horizontal="center" vertical="center" wrapText="1"/>
    </xf>
    <xf numFmtId="0" fontId="13" fillId="0" borderId="15" xfId="0" applyFont="1" applyFill="1" applyBorder="1" applyAlignment="1">
      <alignment horizontal="center" vertical="center" wrapText="1"/>
    </xf>
    <xf numFmtId="0" fontId="14" fillId="0" borderId="15" xfId="0" applyFont="1" applyFill="1" applyBorder="1" applyAlignment="1">
      <alignment horizontal="left" vertical="top" wrapText="1"/>
    </xf>
    <xf numFmtId="0" fontId="73" fillId="0" borderId="15" xfId="0" applyFont="1" applyFill="1" applyBorder="1" applyAlignment="1">
      <alignment horizontal="center" vertical="center" wrapText="1"/>
    </xf>
    <xf numFmtId="0" fontId="72" fillId="0" borderId="15" xfId="0" applyFont="1" applyFill="1" applyBorder="1" applyAlignment="1">
      <alignment horizontal="center" vertical="center"/>
    </xf>
    <xf numFmtId="0" fontId="74" fillId="0" borderId="15" xfId="0" applyFont="1" applyFill="1" applyBorder="1" applyAlignment="1">
      <alignment horizontal="left"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5" xfId="0" applyFill="1" applyBorder="1" applyAlignment="1">
      <alignment horizontal="left" vertical="center" wrapText="1"/>
    </xf>
    <xf numFmtId="0" fontId="9" fillId="0" borderId="0" xfId="65" applyAlignment="1">
      <alignment vertical="center"/>
      <protection/>
    </xf>
    <xf numFmtId="0" fontId="11" fillId="0" borderId="20" xfId="0" applyFont="1" applyFill="1" applyBorder="1" applyAlignment="1">
      <alignment horizontal="left"/>
    </xf>
    <xf numFmtId="0" fontId="0" fillId="0" borderId="0" xfId="0" applyBorder="1" applyAlignment="1">
      <alignment vertical="center"/>
    </xf>
    <xf numFmtId="0" fontId="18" fillId="33" borderId="15" xfId="0" applyFont="1" applyFill="1" applyBorder="1" applyAlignment="1">
      <alignment vertical="center" wrapText="1"/>
    </xf>
    <xf numFmtId="176" fontId="14" fillId="0" borderId="15" xfId="65" applyNumberFormat="1" applyFont="1" applyBorder="1" applyAlignment="1">
      <alignment horizontal="right" vertical="center"/>
      <protection/>
    </xf>
    <xf numFmtId="0" fontId="0" fillId="0" borderId="15" xfId="0" applyFont="1" applyFill="1" applyBorder="1" applyAlignment="1" applyProtection="1">
      <alignment horizontal="left" vertical="center" wrapText="1"/>
      <protection locked="0"/>
    </xf>
    <xf numFmtId="0" fontId="0" fillId="0" borderId="0" xfId="0" applyFill="1" applyAlignment="1">
      <alignment/>
    </xf>
    <xf numFmtId="0" fontId="10" fillId="0" borderId="0" xfId="64" applyNumberFormat="1" applyFont="1" applyFill="1" applyAlignment="1" applyProtection="1">
      <alignment wrapText="1"/>
      <protection/>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6" fillId="0" borderId="15" xfId="0" applyFont="1" applyFill="1" applyBorder="1" applyAlignment="1">
      <alignment horizontal="center" vertical="center" wrapText="1"/>
    </xf>
    <xf numFmtId="0" fontId="21" fillId="0" borderId="15" xfId="63" applyNumberFormat="1" applyFont="1" applyFill="1" applyBorder="1" applyAlignment="1" applyProtection="1">
      <alignment horizontal="center" vertical="center" wrapText="1"/>
      <protection/>
    </xf>
    <xf numFmtId="0" fontId="22" fillId="0" borderId="15" xfId="64" applyFont="1" applyFill="1" applyBorder="1" applyAlignment="1">
      <alignment horizontal="left" vertical="center"/>
      <protection/>
    </xf>
    <xf numFmtId="0" fontId="0" fillId="0" borderId="15" xfId="0" applyBorder="1" applyAlignment="1">
      <alignment/>
    </xf>
    <xf numFmtId="0" fontId="22" fillId="0" borderId="15" xfId="64" applyFont="1" applyFill="1" applyBorder="1" applyAlignment="1">
      <alignment horizontal="left" vertical="center" indent="2"/>
      <protection/>
    </xf>
    <xf numFmtId="0" fontId="23" fillId="0" borderId="0" xfId="63">
      <alignment/>
      <protection/>
    </xf>
    <xf numFmtId="0" fontId="10" fillId="0" borderId="0" xfId="63" applyNumberFormat="1" applyFont="1" applyFill="1" applyAlignment="1" applyProtection="1">
      <alignment horizontal="left" vertical="center"/>
      <protection/>
    </xf>
    <xf numFmtId="0" fontId="23" fillId="0" borderId="0" xfId="63" applyFill="1">
      <alignment/>
      <protection/>
    </xf>
    <xf numFmtId="0" fontId="24" fillId="0" borderId="0" xfId="63" applyNumberFormat="1" applyFont="1" applyFill="1" applyAlignment="1" applyProtection="1">
      <alignment horizontal="center"/>
      <protection/>
    </xf>
    <xf numFmtId="0" fontId="25" fillId="0" borderId="0" xfId="63" applyFont="1" applyFill="1" applyAlignment="1">
      <alignment horizontal="centerContinuous"/>
      <protection/>
    </xf>
    <xf numFmtId="0" fontId="23" fillId="0" borderId="0" xfId="63" applyFill="1" applyAlignment="1">
      <alignment horizontal="centerContinuous"/>
      <protection/>
    </xf>
    <xf numFmtId="0" fontId="23" fillId="0" borderId="0" xfId="63" applyAlignment="1">
      <alignment horizontal="centerContinuous"/>
      <protection/>
    </xf>
    <xf numFmtId="0" fontId="25" fillId="0" borderId="0" xfId="63" applyNumberFormat="1" applyFont="1" applyFill="1" applyAlignment="1" applyProtection="1">
      <alignment horizontal="centerContinuous"/>
      <protection/>
    </xf>
    <xf numFmtId="0" fontId="22" fillId="0" borderId="0" xfId="63" applyFont="1">
      <alignment/>
      <protection/>
    </xf>
    <xf numFmtId="0" fontId="22" fillId="0" borderId="0" xfId="63" applyFont="1" applyFill="1">
      <alignment/>
      <protection/>
    </xf>
    <xf numFmtId="0" fontId="22" fillId="0" borderId="0" xfId="63" applyFont="1" applyAlignment="1">
      <alignment horizontal="right"/>
      <protection/>
    </xf>
    <xf numFmtId="0" fontId="21" fillId="0" borderId="21" xfId="63" applyNumberFormat="1" applyFont="1" applyFill="1" applyBorder="1" applyAlignment="1" applyProtection="1">
      <alignment horizontal="center" vertical="center" wrapText="1"/>
      <protection/>
    </xf>
    <xf numFmtId="0" fontId="21" fillId="0" borderId="22" xfId="63" applyNumberFormat="1" applyFont="1" applyFill="1" applyBorder="1" applyAlignment="1" applyProtection="1">
      <alignment horizontal="center" vertical="center" wrapText="1"/>
      <protection/>
    </xf>
    <xf numFmtId="49" fontId="21" fillId="0" borderId="15" xfId="63" applyNumberFormat="1" applyFont="1" applyFill="1" applyBorder="1" applyAlignment="1" applyProtection="1">
      <alignment horizontal="left" vertical="center"/>
      <protection/>
    </xf>
    <xf numFmtId="0" fontId="21" fillId="0" borderId="15" xfId="63" applyNumberFormat="1" applyFont="1" applyFill="1" applyBorder="1" applyAlignment="1" applyProtection="1">
      <alignment horizontal="center" vertical="center"/>
      <protection/>
    </xf>
    <xf numFmtId="0" fontId="21" fillId="0" borderId="23" xfId="63" applyNumberFormat="1" applyFont="1" applyFill="1" applyBorder="1" applyAlignment="1" applyProtection="1">
      <alignment horizontal="center" vertical="center"/>
      <protection/>
    </xf>
    <xf numFmtId="49" fontId="21" fillId="0" borderId="23" xfId="63" applyNumberFormat="1" applyFont="1" applyFill="1" applyBorder="1" applyAlignment="1" applyProtection="1">
      <alignment horizontal="left" vertical="center"/>
      <protection/>
    </xf>
    <xf numFmtId="49" fontId="21" fillId="0" borderId="23" xfId="63" applyNumberFormat="1" applyFont="1" applyFill="1" applyBorder="1" applyAlignment="1" applyProtection="1">
      <alignment horizontal="center" vertical="center"/>
      <protection/>
    </xf>
    <xf numFmtId="0" fontId="21" fillId="0" borderId="24" xfId="63" applyNumberFormat="1" applyFont="1" applyFill="1" applyBorder="1" applyAlignment="1" applyProtection="1">
      <alignment horizontal="center" vertical="center"/>
      <protection/>
    </xf>
    <xf numFmtId="4" fontId="22" fillId="0" borderId="23" xfId="63" applyNumberFormat="1" applyFont="1" applyFill="1" applyBorder="1" applyAlignment="1" applyProtection="1">
      <alignment horizontal="right" vertical="center" wrapText="1"/>
      <protection/>
    </xf>
    <xf numFmtId="0" fontId="24" fillId="0" borderId="0" xfId="63" applyNumberFormat="1" applyFont="1" applyFill="1" applyAlignment="1" applyProtection="1">
      <alignment horizontal="centerContinuous"/>
      <protection/>
    </xf>
    <xf numFmtId="0" fontId="10" fillId="0" borderId="0" xfId="63" applyNumberFormat="1" applyFont="1" applyFill="1" applyAlignment="1" applyProtection="1">
      <alignment horizontal="centerContinuous"/>
      <protection/>
    </xf>
    <xf numFmtId="0" fontId="21" fillId="0" borderId="0" xfId="63" applyNumberFormat="1" applyFont="1" applyFill="1" applyAlignment="1" applyProtection="1">
      <alignment horizontal="centerContinuous"/>
      <protection/>
    </xf>
    <xf numFmtId="0" fontId="21" fillId="0" borderId="20" xfId="63" applyNumberFormat="1" applyFont="1" applyFill="1" applyBorder="1" applyAlignment="1" applyProtection="1">
      <alignment horizontal="center" vertical="center" wrapText="1"/>
      <protection/>
    </xf>
    <xf numFmtId="0" fontId="21" fillId="0" borderId="18" xfId="63" applyNumberFormat="1" applyFont="1" applyFill="1" applyBorder="1" applyAlignment="1" applyProtection="1">
      <alignment horizontal="center" vertical="center" wrapText="1"/>
      <protection/>
    </xf>
    <xf numFmtId="0" fontId="21" fillId="0" borderId="15" xfId="63" applyFont="1" applyBorder="1" applyAlignment="1">
      <alignment horizontal="center" vertical="center" wrapText="1"/>
      <protection/>
    </xf>
    <xf numFmtId="0" fontId="21" fillId="0" borderId="15" xfId="63" applyFont="1" applyFill="1" applyBorder="1" applyAlignment="1">
      <alignment horizontal="center" vertical="center" wrapText="1"/>
      <protection/>
    </xf>
    <xf numFmtId="0" fontId="21" fillId="0" borderId="25" xfId="63" applyNumberFormat="1" applyFont="1" applyFill="1" applyBorder="1" applyAlignment="1" applyProtection="1">
      <alignment horizontal="center" vertical="center" wrapText="1"/>
      <protection/>
    </xf>
    <xf numFmtId="0" fontId="21" fillId="0" borderId="26" xfId="63" applyFont="1" applyBorder="1" applyAlignment="1">
      <alignment horizontal="center" vertical="center" wrapText="1"/>
      <protection/>
    </xf>
    <xf numFmtId="0" fontId="21" fillId="0" borderId="26" xfId="63" applyFont="1" applyFill="1" applyBorder="1" applyAlignment="1">
      <alignment horizontal="center" vertical="center" wrapText="1"/>
      <protection/>
    </xf>
    <xf numFmtId="0" fontId="21" fillId="0" borderId="27" xfId="63" applyNumberFormat="1" applyFont="1" applyFill="1" applyBorder="1" applyAlignment="1" applyProtection="1">
      <alignment horizontal="center" vertical="center" wrapText="1"/>
      <protection/>
    </xf>
    <xf numFmtId="0" fontId="21" fillId="0" borderId="28" xfId="63" applyNumberFormat="1" applyFont="1" applyFill="1" applyBorder="1" applyAlignment="1" applyProtection="1">
      <alignment horizontal="center" vertical="center" wrapText="1"/>
      <protection/>
    </xf>
    <xf numFmtId="0" fontId="21" fillId="0" borderId="29" xfId="63" applyNumberFormat="1" applyFont="1" applyFill="1" applyBorder="1" applyAlignment="1" applyProtection="1">
      <alignment horizontal="center" vertical="center" wrapText="1"/>
      <protection/>
    </xf>
    <xf numFmtId="0" fontId="21" fillId="0" borderId="30" xfId="63" applyNumberFormat="1" applyFont="1" applyFill="1" applyBorder="1" applyAlignment="1" applyProtection="1">
      <alignment horizontal="center" vertical="center" wrapText="1"/>
      <protection/>
    </xf>
    <xf numFmtId="0" fontId="26" fillId="0" borderId="0" xfId="63" applyFont="1" applyFill="1" applyAlignment="1">
      <alignment horizontal="right"/>
      <protection/>
    </xf>
    <xf numFmtId="0" fontId="22" fillId="0" borderId="31" xfId="63" applyNumberFormat="1" applyFont="1" applyFill="1" applyBorder="1" applyAlignment="1" applyProtection="1">
      <alignment horizontal="right"/>
      <protection/>
    </xf>
    <xf numFmtId="0" fontId="21" fillId="0" borderId="23" xfId="63" applyNumberFormat="1" applyFont="1" applyFill="1" applyBorder="1" applyAlignment="1" applyProtection="1">
      <alignment horizontal="center" vertical="center" wrapText="1"/>
      <protection/>
    </xf>
    <xf numFmtId="0" fontId="27" fillId="0" borderId="0" xfId="63" applyFont="1" applyFill="1" applyAlignment="1">
      <alignment horizontal="right" vertical="center"/>
      <protection/>
    </xf>
    <xf numFmtId="0" fontId="27" fillId="0" borderId="0" xfId="63" applyFont="1" applyFill="1" applyAlignment="1">
      <alignment vertical="center"/>
      <protection/>
    </xf>
    <xf numFmtId="0" fontId="26" fillId="0" borderId="0" xfId="63" applyFont="1" applyAlignment="1">
      <alignment horizontal="right"/>
      <protection/>
    </xf>
    <xf numFmtId="0" fontId="24" fillId="0" borderId="0" xfId="63" applyFont="1" applyFill="1" applyAlignment="1">
      <alignment horizontal="centerContinuous" vertical="center"/>
      <protection/>
    </xf>
    <xf numFmtId="0" fontId="28" fillId="0" borderId="0" xfId="63" applyFont="1" applyFill="1" applyAlignment="1">
      <alignment horizontal="centerContinuous" vertical="center"/>
      <protection/>
    </xf>
    <xf numFmtId="0" fontId="27" fillId="0" borderId="0" xfId="63" applyFont="1" applyFill="1" applyAlignment="1">
      <alignment horizontal="centerContinuous" vertical="center"/>
      <protection/>
    </xf>
    <xf numFmtId="0" fontId="22" fillId="0" borderId="0" xfId="63" applyFont="1" applyFill="1" applyAlignment="1">
      <alignment horizontal="center" vertical="center"/>
      <protection/>
    </xf>
    <xf numFmtId="0" fontId="22" fillId="0" borderId="0" xfId="63" applyFont="1" applyFill="1" applyAlignment="1">
      <alignment vertical="center"/>
      <protection/>
    </xf>
    <xf numFmtId="0" fontId="21" fillId="0" borderId="23" xfId="63" applyNumberFormat="1" applyFont="1" applyFill="1" applyBorder="1" applyAlignment="1" applyProtection="1">
      <alignment horizontal="centerContinuous" vertical="center" wrapText="1"/>
      <protection/>
    </xf>
    <xf numFmtId="0" fontId="22" fillId="0" borderId="32" xfId="63" applyFont="1" applyFill="1" applyBorder="1" applyAlignment="1">
      <alignment vertical="center"/>
      <protection/>
    </xf>
    <xf numFmtId="4" fontId="22" fillId="0" borderId="33" xfId="63" applyNumberFormat="1" applyFont="1" applyFill="1" applyBorder="1" applyAlignment="1" applyProtection="1">
      <alignment horizontal="right" vertical="center" wrapText="1"/>
      <protection/>
    </xf>
    <xf numFmtId="0" fontId="22" fillId="0" borderId="34" xfId="63" applyFont="1" applyFill="1" applyBorder="1" applyAlignment="1">
      <alignment vertical="center" wrapText="1"/>
      <protection/>
    </xf>
    <xf numFmtId="4" fontId="22" fillId="0" borderId="34" xfId="63" applyNumberFormat="1" applyFont="1" applyBorder="1" applyAlignment="1">
      <alignment vertical="center" wrapText="1"/>
      <protection/>
    </xf>
    <xf numFmtId="0" fontId="22" fillId="0" borderId="18" xfId="63" applyFont="1" applyBorder="1" applyAlignment="1">
      <alignment vertical="center"/>
      <protection/>
    </xf>
    <xf numFmtId="4" fontId="22" fillId="0" borderId="15" xfId="63" applyNumberFormat="1" applyFont="1" applyFill="1" applyBorder="1" applyAlignment="1" applyProtection="1">
      <alignment horizontal="right" vertical="center" wrapText="1"/>
      <protection/>
    </xf>
    <xf numFmtId="0" fontId="22" fillId="0" borderId="20" xfId="63" applyFont="1" applyFill="1" applyBorder="1" applyAlignment="1">
      <alignment vertical="center" wrapText="1"/>
      <protection/>
    </xf>
    <xf numFmtId="4" fontId="22" fillId="0" borderId="20" xfId="63" applyNumberFormat="1" applyFont="1" applyBorder="1" applyAlignment="1">
      <alignment vertical="center" wrapText="1"/>
      <protection/>
    </xf>
    <xf numFmtId="0" fontId="22" fillId="0" borderId="18" xfId="63" applyFont="1" applyBorder="1" applyAlignment="1">
      <alignment horizontal="left" vertical="center"/>
      <protection/>
    </xf>
    <xf numFmtId="0" fontId="22" fillId="0" borderId="18" xfId="63" applyFont="1" applyFill="1" applyBorder="1" applyAlignment="1">
      <alignment vertical="center"/>
      <protection/>
    </xf>
    <xf numFmtId="4" fontId="22" fillId="0" borderId="25" xfId="63" applyNumberFormat="1" applyFont="1" applyFill="1" applyBorder="1" applyAlignment="1" applyProtection="1">
      <alignment horizontal="right" vertical="center" wrapText="1"/>
      <protection/>
    </xf>
    <xf numFmtId="0" fontId="23" fillId="0" borderId="15" xfId="63" applyBorder="1">
      <alignment/>
      <protection/>
    </xf>
    <xf numFmtId="0" fontId="22" fillId="0" borderId="20" xfId="63" applyFont="1" applyBorder="1" applyAlignment="1">
      <alignment vertical="center" wrapText="1"/>
      <protection/>
    </xf>
    <xf numFmtId="4" fontId="22" fillId="0" borderId="15" xfId="63" applyNumberFormat="1" applyFont="1" applyFill="1" applyBorder="1" applyAlignment="1">
      <alignment horizontal="right" vertical="center" wrapText="1"/>
      <protection/>
    </xf>
    <xf numFmtId="0" fontId="22" fillId="0" borderId="15" xfId="63" applyFont="1" applyFill="1" applyBorder="1" applyAlignment="1">
      <alignment vertical="center"/>
      <protection/>
    </xf>
    <xf numFmtId="0" fontId="22" fillId="0" borderId="15" xfId="63" applyFont="1" applyBorder="1">
      <alignment/>
      <protection/>
    </xf>
    <xf numFmtId="0" fontId="22" fillId="0" borderId="15" xfId="63" applyFont="1" applyFill="1" applyBorder="1" applyAlignment="1">
      <alignment vertical="center" wrapText="1"/>
      <protection/>
    </xf>
    <xf numFmtId="4" fontId="22" fillId="0" borderId="15" xfId="63" applyNumberFormat="1" applyFont="1" applyBorder="1" applyAlignment="1">
      <alignment vertical="center" wrapText="1"/>
      <protection/>
    </xf>
    <xf numFmtId="0" fontId="22" fillId="0" borderId="15" xfId="63" applyNumberFormat="1" applyFont="1" applyFill="1" applyBorder="1" applyAlignment="1" applyProtection="1">
      <alignment horizontal="center" vertical="center"/>
      <protection/>
    </xf>
    <xf numFmtId="4" fontId="22" fillId="0" borderId="25" xfId="63" applyNumberFormat="1" applyFont="1" applyFill="1" applyBorder="1" applyAlignment="1">
      <alignment horizontal="right" vertical="center" wrapText="1"/>
      <protection/>
    </xf>
    <xf numFmtId="0" fontId="22" fillId="0" borderId="15" xfId="63" applyNumberFormat="1" applyFont="1" applyFill="1" applyBorder="1" applyAlignment="1" applyProtection="1">
      <alignment horizontal="center" vertical="center" wrapText="1"/>
      <protection/>
    </xf>
    <xf numFmtId="0" fontId="22" fillId="0" borderId="15" xfId="63" applyFont="1" applyFill="1" applyBorder="1" applyAlignment="1">
      <alignment horizontal="center" vertical="center"/>
      <protection/>
    </xf>
    <xf numFmtId="4" fontId="22" fillId="0" borderId="23" xfId="63" applyNumberFormat="1" applyFont="1" applyFill="1" applyBorder="1" applyAlignment="1">
      <alignment horizontal="right" vertical="center" wrapText="1"/>
      <protection/>
    </xf>
    <xf numFmtId="0" fontId="27" fillId="0" borderId="0" xfId="63" applyFont="1" applyFill="1">
      <alignment/>
      <protection/>
    </xf>
    <xf numFmtId="0" fontId="24" fillId="0" borderId="0" xfId="63" applyFont="1" applyFill="1" applyAlignment="1">
      <alignment horizontal="centerContinuous"/>
      <protection/>
    </xf>
    <xf numFmtId="0" fontId="29" fillId="0" borderId="0" xfId="63" applyFont="1" applyAlignment="1">
      <alignment horizontal="centerContinuous"/>
      <protection/>
    </xf>
    <xf numFmtId="0" fontId="21" fillId="0" borderId="0" xfId="63" applyFont="1" applyFill="1" applyAlignment="1">
      <alignment horizontal="centerContinuous"/>
      <protection/>
    </xf>
    <xf numFmtId="0" fontId="21" fillId="0" borderId="0" xfId="63" applyFont="1" applyAlignment="1">
      <alignment horizontal="centerContinuous"/>
      <protection/>
    </xf>
    <xf numFmtId="0" fontId="21" fillId="0" borderId="0" xfId="63" applyFont="1" applyAlignment="1">
      <alignment horizontal="right"/>
      <protection/>
    </xf>
    <xf numFmtId="0" fontId="21" fillId="0" borderId="18" xfId="63" applyNumberFormat="1" applyFont="1" applyFill="1" applyBorder="1" applyAlignment="1" applyProtection="1">
      <alignment horizontal="center" vertical="center"/>
      <protection/>
    </xf>
    <xf numFmtId="0" fontId="21" fillId="0" borderId="25" xfId="63" applyNumberFormat="1" applyFont="1" applyFill="1" applyBorder="1" applyAlignment="1" applyProtection="1">
      <alignment horizontal="center" vertical="center"/>
      <protection/>
    </xf>
    <xf numFmtId="0" fontId="21" fillId="0" borderId="33" xfId="63" applyNumberFormat="1" applyFont="1" applyFill="1" applyBorder="1" applyAlignment="1" applyProtection="1">
      <alignment horizontal="center" vertical="center"/>
      <protection/>
    </xf>
    <xf numFmtId="49" fontId="22" fillId="0" borderId="18" xfId="63" applyNumberFormat="1" applyFont="1" applyFill="1" applyBorder="1" applyAlignment="1" applyProtection="1">
      <alignment horizontal="left" vertical="center"/>
      <protection/>
    </xf>
    <xf numFmtId="177" fontId="22" fillId="0" borderId="15" xfId="63" applyNumberFormat="1" applyFont="1" applyFill="1" applyBorder="1" applyAlignment="1" applyProtection="1">
      <alignment horizontal="left" vertical="center"/>
      <protection/>
    </xf>
    <xf numFmtId="4" fontId="22" fillId="0" borderId="19" xfId="63" applyNumberFormat="1" applyFont="1" applyFill="1" applyBorder="1" applyAlignment="1" applyProtection="1">
      <alignment horizontal="right" vertical="center" wrapText="1"/>
      <protection/>
    </xf>
    <xf numFmtId="4" fontId="22" fillId="0" borderId="18" xfId="63" applyNumberFormat="1" applyFont="1" applyFill="1" applyBorder="1" applyAlignment="1" applyProtection="1">
      <alignment horizontal="right" vertical="center" wrapText="1"/>
      <protection/>
    </xf>
    <xf numFmtId="0" fontId="1" fillId="0" borderId="0" xfId="63" applyFont="1" applyFill="1">
      <alignment/>
      <protection/>
    </xf>
    <xf numFmtId="0" fontId="10" fillId="0" borderId="0" xfId="63" applyFont="1" applyAlignment="1">
      <alignment vertical="center"/>
      <protection/>
    </xf>
    <xf numFmtId="0" fontId="29" fillId="0" borderId="0" xfId="63" applyFont="1" applyFill="1" applyAlignment="1">
      <alignment horizontal="centerContinuous"/>
      <protection/>
    </xf>
    <xf numFmtId="0" fontId="27" fillId="0" borderId="0" xfId="63" applyFont="1">
      <alignment/>
      <protection/>
    </xf>
    <xf numFmtId="0" fontId="21" fillId="0" borderId="32" xfId="63" applyNumberFormat="1" applyFont="1" applyFill="1" applyBorder="1" applyAlignment="1" applyProtection="1">
      <alignment horizontal="center" vertical="center" wrapText="1"/>
      <protection/>
    </xf>
    <xf numFmtId="0" fontId="21" fillId="0" borderId="34" xfId="63" applyNumberFormat="1" applyFont="1" applyFill="1" applyBorder="1" applyAlignment="1" applyProtection="1">
      <alignment horizontal="center" vertical="center"/>
      <protection/>
    </xf>
    <xf numFmtId="0" fontId="21" fillId="0" borderId="33" xfId="63" applyNumberFormat="1" applyFont="1" applyFill="1" applyBorder="1" applyAlignment="1" applyProtection="1">
      <alignment horizontal="center" vertical="center" wrapText="1"/>
      <protection/>
    </xf>
    <xf numFmtId="4" fontId="22" fillId="0" borderId="15" xfId="63" applyNumberFormat="1" applyFont="1" applyFill="1" applyBorder="1" applyAlignment="1" applyProtection="1">
      <alignment/>
      <protection/>
    </xf>
    <xf numFmtId="4" fontId="22" fillId="0" borderId="18" xfId="63" applyNumberFormat="1" applyFont="1" applyFill="1" applyBorder="1" applyAlignment="1" applyProtection="1">
      <alignment/>
      <protection/>
    </xf>
    <xf numFmtId="0" fontId="26" fillId="0" borderId="0" xfId="63" applyFont="1" applyAlignment="1">
      <alignment horizontal="center" vertical="center"/>
      <protection/>
    </xf>
    <xf numFmtId="4" fontId="22" fillId="0" borderId="20" xfId="63" applyNumberFormat="1" applyFont="1" applyFill="1" applyBorder="1" applyAlignment="1" applyProtection="1">
      <alignment horizontal="right" vertical="center" wrapText="1"/>
      <protection/>
    </xf>
    <xf numFmtId="0" fontId="26" fillId="0" borderId="0" xfId="63" applyFont="1" applyAlignment="1">
      <alignment horizontal="right" vertical="center"/>
      <protection/>
    </xf>
    <xf numFmtId="49" fontId="30" fillId="0" borderId="0" xfId="63" applyNumberFormat="1" applyFont="1" applyFill="1" applyAlignment="1" applyProtection="1">
      <alignment horizontal="centerContinuous"/>
      <protection/>
    </xf>
    <xf numFmtId="0" fontId="31" fillId="0" borderId="0" xfId="63" applyNumberFormat="1" applyFont="1" applyFill="1" applyAlignment="1" applyProtection="1">
      <alignment horizontal="centerContinuous"/>
      <protection/>
    </xf>
    <xf numFmtId="0" fontId="29" fillId="0" borderId="0" xfId="63" applyNumberFormat="1" applyFont="1" applyFill="1" applyAlignment="1" applyProtection="1">
      <alignment horizontal="centerContinuous"/>
      <protection/>
    </xf>
    <xf numFmtId="0" fontId="22" fillId="0" borderId="0" xfId="63" applyFont="1" applyAlignment="1">
      <alignment horizontal="right" vertical="center"/>
      <protection/>
    </xf>
    <xf numFmtId="49" fontId="22" fillId="0" borderId="15" xfId="63" applyNumberFormat="1" applyFont="1" applyFill="1" applyBorder="1" applyAlignment="1" applyProtection="1">
      <alignment/>
      <protection/>
    </xf>
    <xf numFmtId="177" fontId="22" fillId="0" borderId="15" xfId="63" applyNumberFormat="1" applyFont="1" applyFill="1" applyBorder="1" applyAlignment="1" applyProtection="1">
      <alignment horizontal="center" vertical="center"/>
      <protection/>
    </xf>
    <xf numFmtId="49" fontId="22" fillId="0" borderId="15" xfId="63" applyNumberFormat="1" applyFont="1" applyFill="1" applyBorder="1" applyAlignment="1" applyProtection="1">
      <alignment vertical="center"/>
      <protection/>
    </xf>
    <xf numFmtId="177" fontId="22" fillId="0" borderId="15" xfId="63" applyNumberFormat="1" applyFont="1" applyFill="1" applyBorder="1" applyAlignment="1" applyProtection="1">
      <alignment vertical="center"/>
      <protection/>
    </xf>
    <xf numFmtId="0" fontId="22" fillId="0" borderId="15" xfId="63" applyFont="1" applyBorder="1" applyAlignment="1">
      <alignment vertical="center"/>
      <protection/>
    </xf>
    <xf numFmtId="49" fontId="22" fillId="0" borderId="0" xfId="63" applyNumberFormat="1" applyFont="1" applyFill="1" applyAlignment="1" applyProtection="1">
      <alignment vertical="center"/>
      <protection/>
    </xf>
    <xf numFmtId="0" fontId="22" fillId="0" borderId="0" xfId="63" applyFont="1" applyAlignment="1">
      <alignment vertical="center"/>
      <protection/>
    </xf>
    <xf numFmtId="4" fontId="22" fillId="0" borderId="0" xfId="63" applyNumberFormat="1" applyFont="1" applyFill="1" applyAlignment="1" applyProtection="1">
      <alignment horizontal="right" vertical="center" wrapText="1"/>
      <protection/>
    </xf>
    <xf numFmtId="49" fontId="24" fillId="0" borderId="0" xfId="63" applyNumberFormat="1" applyFont="1" applyFill="1" applyAlignment="1" applyProtection="1">
      <alignment horizontal="centerContinuous"/>
      <protection/>
    </xf>
    <xf numFmtId="0" fontId="22" fillId="0" borderId="0" xfId="63" applyNumberFormat="1" applyFont="1" applyFill="1" applyAlignment="1" applyProtection="1">
      <alignment horizontal="right"/>
      <protection/>
    </xf>
    <xf numFmtId="0" fontId="21" fillId="0" borderId="22" xfId="63" applyNumberFormat="1" applyFont="1" applyFill="1" applyBorder="1" applyAlignment="1" applyProtection="1">
      <alignment horizontal="center" vertical="center"/>
      <protection/>
    </xf>
    <xf numFmtId="49" fontId="22" fillId="0" borderId="23" xfId="63" applyNumberFormat="1" applyFont="1" applyFill="1" applyBorder="1" applyAlignment="1" applyProtection="1">
      <alignment vertical="center"/>
      <protection/>
    </xf>
    <xf numFmtId="177" fontId="22" fillId="0" borderId="31" xfId="63" applyNumberFormat="1" applyFont="1" applyFill="1" applyBorder="1" applyAlignment="1" applyProtection="1">
      <alignment vertical="center"/>
      <protection/>
    </xf>
    <xf numFmtId="4" fontId="22" fillId="0" borderId="15" xfId="63" applyNumberFormat="1" applyFont="1" applyFill="1" applyBorder="1" applyAlignment="1" applyProtection="1">
      <alignment horizontal="right" vertical="center"/>
      <protection/>
    </xf>
    <xf numFmtId="4" fontId="22" fillId="0" borderId="23" xfId="63" applyNumberFormat="1" applyFont="1" applyFill="1" applyBorder="1" applyAlignment="1" applyProtection="1">
      <alignment horizontal="right" vertical="center"/>
      <protection/>
    </xf>
    <xf numFmtId="4" fontId="22" fillId="0" borderId="34" xfId="63" applyNumberFormat="1" applyFont="1" applyFill="1" applyBorder="1" applyAlignment="1" applyProtection="1">
      <alignment horizontal="right" vertical="center"/>
      <protection/>
    </xf>
    <xf numFmtId="0" fontId="27" fillId="0" borderId="0" xfId="64" applyFont="1">
      <alignment/>
      <protection/>
    </xf>
    <xf numFmtId="0" fontId="23" fillId="0" borderId="0" xfId="64" applyAlignment="1">
      <alignment wrapText="1"/>
      <protection/>
    </xf>
    <xf numFmtId="0" fontId="23" fillId="0" borderId="0" xfId="64">
      <alignment/>
      <protection/>
    </xf>
    <xf numFmtId="0" fontId="27" fillId="0" borderId="0" xfId="64" applyFont="1" applyAlignment="1">
      <alignment wrapText="1"/>
      <protection/>
    </xf>
    <xf numFmtId="0" fontId="24" fillId="0" borderId="0" xfId="64" applyNumberFormat="1" applyFont="1" applyFill="1" applyAlignment="1" applyProtection="1">
      <alignment horizontal="centerContinuous"/>
      <protection/>
    </xf>
    <xf numFmtId="0" fontId="27" fillId="0" borderId="0" xfId="64" applyFont="1" applyAlignment="1">
      <alignment horizontal="centerContinuous"/>
      <protection/>
    </xf>
    <xf numFmtId="0" fontId="27" fillId="0" borderId="0" xfId="64" applyFont="1" applyFill="1" applyAlignment="1">
      <alignment wrapText="1"/>
      <protection/>
    </xf>
    <xf numFmtId="0" fontId="22" fillId="0" borderId="0" xfId="64" applyFont="1" applyFill="1" applyAlignment="1">
      <alignment wrapText="1"/>
      <protection/>
    </xf>
    <xf numFmtId="0" fontId="22" fillId="0" borderId="0" xfId="64" applyFont="1" applyAlignment="1">
      <alignment wrapText="1"/>
      <protection/>
    </xf>
    <xf numFmtId="0" fontId="22" fillId="0" borderId="0" xfId="64" applyNumberFormat="1" applyFont="1" applyFill="1" applyAlignment="1" applyProtection="1">
      <alignment horizontal="right"/>
      <protection/>
    </xf>
    <xf numFmtId="0" fontId="21" fillId="0" borderId="15" xfId="64" applyNumberFormat="1" applyFont="1" applyFill="1" applyBorder="1" applyAlignment="1" applyProtection="1">
      <alignment horizontal="center" vertical="center" wrapText="1"/>
      <protection/>
    </xf>
    <xf numFmtId="0" fontId="21" fillId="0" borderId="23" xfId="64" applyNumberFormat="1" applyFont="1" applyFill="1" applyBorder="1" applyAlignment="1" applyProtection="1">
      <alignment horizontal="center" vertical="center" wrapText="1"/>
      <protection/>
    </xf>
    <xf numFmtId="0" fontId="22" fillId="0" borderId="23" xfId="64" applyFont="1" applyBorder="1" applyAlignment="1">
      <alignment horizontal="center" vertical="center"/>
      <protection/>
    </xf>
    <xf numFmtId="4" fontId="22" fillId="0" borderId="33" xfId="64" applyNumberFormat="1" applyFont="1" applyFill="1" applyBorder="1" applyAlignment="1">
      <alignment horizontal="right" vertical="center" wrapText="1"/>
      <protection/>
    </xf>
    <xf numFmtId="4" fontId="22" fillId="0" borderId="23" xfId="64" applyNumberFormat="1" applyFont="1" applyBorder="1" applyAlignment="1">
      <alignment horizontal="left" vertical="center"/>
      <protection/>
    </xf>
    <xf numFmtId="4" fontId="22" fillId="0" borderId="23" xfId="64" applyNumberFormat="1" applyFont="1" applyBorder="1" applyAlignment="1">
      <alignment horizontal="right" vertical="center"/>
      <protection/>
    </xf>
    <xf numFmtId="0" fontId="22" fillId="0" borderId="18" xfId="64" applyFont="1" applyFill="1" applyBorder="1" applyAlignment="1">
      <alignment horizontal="left" vertical="center"/>
      <protection/>
    </xf>
    <xf numFmtId="4" fontId="22" fillId="0" borderId="25" xfId="64" applyNumberFormat="1" applyFont="1" applyFill="1" applyBorder="1" applyAlignment="1" applyProtection="1">
      <alignment horizontal="right" vertical="center" wrapText="1"/>
      <protection/>
    </xf>
    <xf numFmtId="4" fontId="22" fillId="0" borderId="20" xfId="64" applyNumberFormat="1" applyFont="1" applyBorder="1" applyAlignment="1">
      <alignment horizontal="left" vertical="center" wrapText="1"/>
      <protection/>
    </xf>
    <xf numFmtId="4" fontId="22" fillId="0" borderId="15" xfId="64" applyNumberFormat="1" applyFont="1" applyBorder="1" applyAlignment="1">
      <alignment horizontal="right" vertical="center" wrapText="1"/>
      <protection/>
    </xf>
    <xf numFmtId="4" fontId="22" fillId="0" borderId="15" xfId="64" applyNumberFormat="1" applyFont="1" applyFill="1" applyBorder="1" applyAlignment="1" applyProtection="1">
      <alignment horizontal="right" vertical="center" wrapText="1"/>
      <protection/>
    </xf>
    <xf numFmtId="0" fontId="22" fillId="0" borderId="18" xfId="64" applyFont="1" applyBorder="1" applyAlignment="1">
      <alignment horizontal="left" vertical="center"/>
      <protection/>
    </xf>
    <xf numFmtId="4" fontId="22" fillId="0" borderId="23" xfId="64" applyNumberFormat="1" applyFont="1" applyFill="1" applyBorder="1" applyAlignment="1" applyProtection="1">
      <alignment horizontal="right" vertical="center" wrapText="1"/>
      <protection/>
    </xf>
    <xf numFmtId="4" fontId="22" fillId="0" borderId="20" xfId="64" applyNumberFormat="1" applyFont="1" applyFill="1" applyBorder="1" applyAlignment="1">
      <alignment horizontal="left" vertical="center" wrapText="1"/>
      <protection/>
    </xf>
    <xf numFmtId="0" fontId="22" fillId="0" borderId="15" xfId="64" applyFont="1" applyBorder="1" applyAlignment="1">
      <alignment horizontal="center" vertical="center"/>
      <protection/>
    </xf>
    <xf numFmtId="4" fontId="22" fillId="0" borderId="15" xfId="64" applyNumberFormat="1" applyFont="1" applyFill="1" applyBorder="1" applyAlignment="1">
      <alignment horizontal="left" vertical="center" wrapText="1"/>
      <protection/>
    </xf>
    <xf numFmtId="4" fontId="22" fillId="0" borderId="15" xfId="64" applyNumberFormat="1" applyFont="1" applyBorder="1" applyAlignment="1">
      <alignment horizontal="center" vertical="center"/>
      <protection/>
    </xf>
    <xf numFmtId="4" fontId="22" fillId="0" borderId="15" xfId="64" applyNumberFormat="1" applyFont="1" applyFill="1" applyBorder="1" applyAlignment="1">
      <alignment horizontal="right" vertical="center" wrapText="1"/>
      <protection/>
    </xf>
    <xf numFmtId="4" fontId="22" fillId="0" borderId="15" xfId="64" applyNumberFormat="1" applyFont="1" applyFill="1" applyBorder="1" applyAlignment="1" applyProtection="1">
      <alignment horizontal="right" vertical="center"/>
      <protection/>
    </xf>
    <xf numFmtId="4" fontId="22" fillId="0" borderId="15" xfId="64" applyNumberFormat="1" applyFont="1" applyBorder="1" applyAlignment="1">
      <alignment horizontal="right" vertical="center"/>
      <protection/>
    </xf>
    <xf numFmtId="4" fontId="22" fillId="0" borderId="15" xfId="64" applyNumberFormat="1" applyFont="1" applyFill="1" applyBorder="1" applyAlignment="1">
      <alignment horizontal="right" vertical="center"/>
      <protection/>
    </xf>
    <xf numFmtId="4" fontId="22" fillId="0" borderId="15" xfId="64" applyNumberFormat="1" applyFont="1" applyFill="1" applyBorder="1" applyAlignment="1">
      <alignment horizontal="center" vertical="center"/>
      <protection/>
    </xf>
    <xf numFmtId="0" fontId="23" fillId="0" borderId="35" xfId="64" applyBorder="1" applyAlignment="1">
      <alignment wrapText="1"/>
      <protection/>
    </xf>
    <xf numFmtId="0" fontId="27"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5" xfId="0" applyFont="1" applyBorder="1" applyAlignment="1">
      <alignment horizontal="center" vertical="center"/>
    </xf>
    <xf numFmtId="0" fontId="34" fillId="0" borderId="15" xfId="0" applyFont="1" applyBorder="1" applyAlignment="1">
      <alignment horizontal="center"/>
    </xf>
    <xf numFmtId="0" fontId="34" fillId="0" borderId="15" xfId="0" applyFont="1" applyBorder="1" applyAlignment="1">
      <alignment/>
    </xf>
    <xf numFmtId="0" fontId="34" fillId="34" borderId="15" xfId="0" applyFont="1" applyFill="1" applyBorder="1" applyAlignment="1">
      <alignment horizontal="center"/>
    </xf>
    <xf numFmtId="0" fontId="34"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6" hidden="1" customWidth="1"/>
    <col min="2" max="2" width="15.375" style="216" customWidth="1"/>
    <col min="3" max="3" width="59.75390625" style="0" customWidth="1"/>
    <col min="4" max="4" width="13.00390625" style="216" customWidth="1"/>
    <col min="5" max="5" width="101.50390625" style="0" customWidth="1"/>
    <col min="6" max="6" width="29.25390625" style="0" customWidth="1"/>
    <col min="7" max="7" width="30.75390625" style="216" customWidth="1"/>
    <col min="8" max="8" width="28.50390625" style="216" customWidth="1"/>
    <col min="9" max="9" width="72.875" style="0" customWidth="1"/>
  </cols>
  <sheetData>
    <row r="2" spans="1:9" ht="24.75" customHeight="1">
      <c r="A2" s="217" t="s">
        <v>0</v>
      </c>
      <c r="B2" s="217"/>
      <c r="C2" s="217"/>
      <c r="D2" s="217"/>
      <c r="E2" s="217"/>
      <c r="F2" s="217"/>
      <c r="G2" s="217"/>
      <c r="H2" s="217"/>
      <c r="I2" s="217"/>
    </row>
    <row r="4" spans="1:9" ht="22.5">
      <c r="A4" s="218" t="s">
        <v>1</v>
      </c>
      <c r="B4" s="218" t="s">
        <v>2</v>
      </c>
      <c r="C4" s="218" t="s">
        <v>3</v>
      </c>
      <c r="D4" s="218" t="s">
        <v>4</v>
      </c>
      <c r="E4" s="218" t="s">
        <v>5</v>
      </c>
      <c r="F4" s="218" t="s">
        <v>6</v>
      </c>
      <c r="G4" s="218" t="s">
        <v>7</v>
      </c>
      <c r="H4" s="218" t="s">
        <v>8</v>
      </c>
      <c r="I4" s="218" t="s">
        <v>9</v>
      </c>
    </row>
    <row r="5" spans="1:9" ht="22.5">
      <c r="A5" s="219">
        <v>100001</v>
      </c>
      <c r="B5" s="219">
        <v>1</v>
      </c>
      <c r="C5" s="220" t="s">
        <v>10</v>
      </c>
      <c r="D5" s="219"/>
      <c r="E5" s="220" t="s">
        <v>10</v>
      </c>
      <c r="F5" s="220" t="s">
        <v>11</v>
      </c>
      <c r="G5" s="219" t="s">
        <v>12</v>
      </c>
      <c r="H5" s="219"/>
      <c r="I5" s="220"/>
    </row>
    <row r="6" spans="1:9" ht="22.5">
      <c r="A6" s="219">
        <v>102001</v>
      </c>
      <c r="B6" s="219">
        <v>2</v>
      </c>
      <c r="C6" s="220" t="s">
        <v>13</v>
      </c>
      <c r="D6" s="219"/>
      <c r="E6" s="220" t="s">
        <v>13</v>
      </c>
      <c r="F6" s="220" t="s">
        <v>11</v>
      </c>
      <c r="G6" s="219" t="s">
        <v>12</v>
      </c>
      <c r="H6" s="219"/>
      <c r="I6" s="220"/>
    </row>
    <row r="7" spans="1:9" ht="22.5">
      <c r="A7" s="219">
        <v>101001</v>
      </c>
      <c r="B7" s="219">
        <v>3</v>
      </c>
      <c r="C7" s="220" t="s">
        <v>14</v>
      </c>
      <c r="D7" s="219"/>
      <c r="E7" s="220" t="s">
        <v>14</v>
      </c>
      <c r="F7" s="220" t="s">
        <v>11</v>
      </c>
      <c r="G7" s="219" t="s">
        <v>12</v>
      </c>
      <c r="H7" s="219"/>
      <c r="I7" s="220"/>
    </row>
    <row r="8" spans="1:9" ht="22.5">
      <c r="A8" s="219">
        <v>146001</v>
      </c>
      <c r="B8" s="219">
        <v>4</v>
      </c>
      <c r="C8" s="220" t="s">
        <v>15</v>
      </c>
      <c r="D8" s="219" t="s">
        <v>16</v>
      </c>
      <c r="E8" s="220" t="s">
        <v>17</v>
      </c>
      <c r="F8" s="220" t="s">
        <v>11</v>
      </c>
      <c r="G8" s="219" t="s">
        <v>12</v>
      </c>
      <c r="H8" s="219"/>
      <c r="I8" s="220"/>
    </row>
    <row r="9" spans="1:9" ht="22.5">
      <c r="A9" s="219">
        <v>147001</v>
      </c>
      <c r="B9" s="219">
        <v>5</v>
      </c>
      <c r="C9" s="220" t="s">
        <v>18</v>
      </c>
      <c r="D9" s="219"/>
      <c r="E9" s="220" t="s">
        <v>18</v>
      </c>
      <c r="F9" s="220" t="s">
        <v>11</v>
      </c>
      <c r="G9" s="219" t="s">
        <v>12</v>
      </c>
      <c r="H9" s="219"/>
      <c r="I9" s="220"/>
    </row>
    <row r="10" spans="1:9" ht="22.5">
      <c r="A10" s="219">
        <v>148001</v>
      </c>
      <c r="B10" s="219">
        <v>6</v>
      </c>
      <c r="C10" s="220" t="s">
        <v>19</v>
      </c>
      <c r="D10" s="219"/>
      <c r="E10" s="220" t="s">
        <v>19</v>
      </c>
      <c r="F10" s="220" t="s">
        <v>20</v>
      </c>
      <c r="G10" s="219" t="s">
        <v>12</v>
      </c>
      <c r="H10" s="219"/>
      <c r="I10" s="220"/>
    </row>
    <row r="11" spans="1:9" ht="22.5">
      <c r="A11" s="219">
        <v>149001</v>
      </c>
      <c r="B11" s="219">
        <v>7</v>
      </c>
      <c r="C11" s="220" t="s">
        <v>21</v>
      </c>
      <c r="D11" s="219"/>
      <c r="E11" s="220" t="s">
        <v>21</v>
      </c>
      <c r="F11" s="220" t="s">
        <v>11</v>
      </c>
      <c r="G11" s="219" t="s">
        <v>12</v>
      </c>
      <c r="H11" s="219"/>
      <c r="I11" s="220"/>
    </row>
    <row r="12" spans="1:9" ht="22.5">
      <c r="A12" s="219">
        <v>150001</v>
      </c>
      <c r="B12" s="219">
        <v>8</v>
      </c>
      <c r="C12" s="220" t="s">
        <v>22</v>
      </c>
      <c r="D12" s="219"/>
      <c r="E12" s="220" t="s">
        <v>22</v>
      </c>
      <c r="F12" s="220" t="s">
        <v>11</v>
      </c>
      <c r="G12" s="219" t="s">
        <v>12</v>
      </c>
      <c r="H12" s="219"/>
      <c r="I12" s="220"/>
    </row>
    <row r="13" spans="1:9" ht="22.5">
      <c r="A13" s="219">
        <v>154001</v>
      </c>
      <c r="B13" s="219">
        <v>9</v>
      </c>
      <c r="C13" s="220" t="s">
        <v>23</v>
      </c>
      <c r="D13" s="219"/>
      <c r="E13" s="220" t="s">
        <v>23</v>
      </c>
      <c r="F13" s="220" t="s">
        <v>11</v>
      </c>
      <c r="G13" s="219" t="s">
        <v>12</v>
      </c>
      <c r="H13" s="219"/>
      <c r="I13" s="220"/>
    </row>
    <row r="14" spans="1:9" ht="22.5">
      <c r="A14" s="219">
        <v>153001</v>
      </c>
      <c r="B14" s="219">
        <v>10</v>
      </c>
      <c r="C14" s="220" t="s">
        <v>24</v>
      </c>
      <c r="D14" s="219"/>
      <c r="E14" s="220" t="s">
        <v>24</v>
      </c>
      <c r="F14" s="220" t="s">
        <v>11</v>
      </c>
      <c r="G14" s="219" t="s">
        <v>12</v>
      </c>
      <c r="H14" s="219"/>
      <c r="I14" s="220"/>
    </row>
    <row r="15" spans="1:9" ht="22.5">
      <c r="A15" s="219">
        <v>151001</v>
      </c>
      <c r="B15" s="219">
        <v>11</v>
      </c>
      <c r="C15" s="220" t="s">
        <v>25</v>
      </c>
      <c r="D15" s="219"/>
      <c r="E15" s="220" t="s">
        <v>25</v>
      </c>
      <c r="F15" s="220" t="s">
        <v>11</v>
      </c>
      <c r="G15" s="219" t="s">
        <v>12</v>
      </c>
      <c r="H15" s="219"/>
      <c r="I15" s="220"/>
    </row>
    <row r="16" spans="1:9" ht="22.5">
      <c r="A16" s="219">
        <v>155001</v>
      </c>
      <c r="B16" s="219">
        <v>12</v>
      </c>
      <c r="C16" s="220" t="s">
        <v>26</v>
      </c>
      <c r="D16" s="219" t="s">
        <v>16</v>
      </c>
      <c r="E16" s="220" t="s">
        <v>27</v>
      </c>
      <c r="F16" s="220" t="s">
        <v>11</v>
      </c>
      <c r="G16" s="219" t="s">
        <v>12</v>
      </c>
      <c r="H16" s="219"/>
      <c r="I16" s="220"/>
    </row>
    <row r="17" spans="1:9" ht="22.5">
      <c r="A17" s="219">
        <v>335001</v>
      </c>
      <c r="B17" s="219">
        <v>13</v>
      </c>
      <c r="C17" s="220" t="s">
        <v>28</v>
      </c>
      <c r="D17" s="219"/>
      <c r="E17" s="220" t="s">
        <v>28</v>
      </c>
      <c r="F17" s="220" t="s">
        <v>29</v>
      </c>
      <c r="G17" s="219" t="s">
        <v>12</v>
      </c>
      <c r="H17" s="219"/>
      <c r="I17" s="220"/>
    </row>
    <row r="18" spans="1:9" ht="22.5">
      <c r="A18" s="219">
        <v>400001</v>
      </c>
      <c r="B18" s="219">
        <v>14</v>
      </c>
      <c r="C18" s="220" t="s">
        <v>30</v>
      </c>
      <c r="D18" s="219"/>
      <c r="E18" s="220" t="s">
        <v>30</v>
      </c>
      <c r="F18" s="220" t="s">
        <v>31</v>
      </c>
      <c r="G18" s="219" t="s">
        <v>12</v>
      </c>
      <c r="H18" s="219"/>
      <c r="I18" s="220"/>
    </row>
    <row r="19" spans="1:9" ht="22.5">
      <c r="A19" s="219">
        <v>105001</v>
      </c>
      <c r="B19" s="219">
        <v>15</v>
      </c>
      <c r="C19" s="220" t="s">
        <v>32</v>
      </c>
      <c r="D19" s="219"/>
      <c r="E19" s="220" t="s">
        <v>32</v>
      </c>
      <c r="F19" s="220" t="s">
        <v>11</v>
      </c>
      <c r="G19" s="219" t="s">
        <v>12</v>
      </c>
      <c r="H19" s="219"/>
      <c r="I19" s="220"/>
    </row>
    <row r="20" spans="1:9" ht="22.5">
      <c r="A20" s="219">
        <v>103001</v>
      </c>
      <c r="B20" s="219">
        <v>16</v>
      </c>
      <c r="C20" s="220" t="s">
        <v>33</v>
      </c>
      <c r="D20" s="219"/>
      <c r="E20" s="220" t="s">
        <v>33</v>
      </c>
      <c r="F20" s="220" t="s">
        <v>34</v>
      </c>
      <c r="G20" s="219" t="s">
        <v>12</v>
      </c>
      <c r="H20" s="219"/>
      <c r="I20" s="220"/>
    </row>
    <row r="21" spans="1:9" ht="22.5">
      <c r="A21" s="219">
        <v>250001</v>
      </c>
      <c r="B21" s="219">
        <v>17</v>
      </c>
      <c r="C21" s="220" t="s">
        <v>35</v>
      </c>
      <c r="D21" s="219"/>
      <c r="E21" s="220" t="s">
        <v>35</v>
      </c>
      <c r="F21" s="220" t="s">
        <v>20</v>
      </c>
      <c r="G21" s="219" t="s">
        <v>12</v>
      </c>
      <c r="H21" s="219"/>
      <c r="I21" s="220"/>
    </row>
    <row r="22" spans="1:9" ht="22.5">
      <c r="A22" s="219">
        <v>254001</v>
      </c>
      <c r="B22" s="219">
        <v>18</v>
      </c>
      <c r="C22" s="220" t="s">
        <v>36</v>
      </c>
      <c r="D22" s="219" t="s">
        <v>16</v>
      </c>
      <c r="E22" s="220" t="s">
        <v>37</v>
      </c>
      <c r="F22" s="220" t="s">
        <v>20</v>
      </c>
      <c r="G22" s="219" t="s">
        <v>12</v>
      </c>
      <c r="H22" s="219"/>
      <c r="I22" s="220"/>
    </row>
    <row r="23" spans="1:9" ht="22.5">
      <c r="A23" s="219">
        <v>403001</v>
      </c>
      <c r="B23" s="219">
        <v>19</v>
      </c>
      <c r="C23" s="220" t="s">
        <v>38</v>
      </c>
      <c r="D23" s="219" t="s">
        <v>16</v>
      </c>
      <c r="E23" s="220" t="s">
        <v>39</v>
      </c>
      <c r="F23" s="220" t="s">
        <v>31</v>
      </c>
      <c r="G23" s="219" t="s">
        <v>12</v>
      </c>
      <c r="H23" s="219"/>
      <c r="I23" s="220"/>
    </row>
    <row r="24" spans="1:9" ht="22.5">
      <c r="A24" s="219">
        <v>411001</v>
      </c>
      <c r="B24" s="219">
        <v>20</v>
      </c>
      <c r="C24" s="220" t="s">
        <v>40</v>
      </c>
      <c r="D24" s="219" t="s">
        <v>16</v>
      </c>
      <c r="E24" s="220" t="s">
        <v>41</v>
      </c>
      <c r="F24" s="220" t="s">
        <v>31</v>
      </c>
      <c r="G24" s="219" t="s">
        <v>12</v>
      </c>
      <c r="H24" s="219"/>
      <c r="I24" s="220"/>
    </row>
    <row r="25" spans="1:9" ht="22.5">
      <c r="A25" s="219">
        <v>306001</v>
      </c>
      <c r="B25" s="219">
        <v>21</v>
      </c>
      <c r="C25" s="220" t="s">
        <v>42</v>
      </c>
      <c r="D25" s="219" t="s">
        <v>16</v>
      </c>
      <c r="E25" s="220" t="s">
        <v>43</v>
      </c>
      <c r="F25" s="220" t="s">
        <v>44</v>
      </c>
      <c r="G25" s="219" t="s">
        <v>12</v>
      </c>
      <c r="H25" s="219"/>
      <c r="I25" s="220"/>
    </row>
    <row r="26" spans="1:9" ht="22.5">
      <c r="A26" s="219">
        <v>104001</v>
      </c>
      <c r="B26" s="219">
        <v>22</v>
      </c>
      <c r="C26" s="220" t="s">
        <v>45</v>
      </c>
      <c r="D26" s="219"/>
      <c r="E26" s="220" t="s">
        <v>46</v>
      </c>
      <c r="F26" s="220" t="s">
        <v>34</v>
      </c>
      <c r="G26" s="219" t="s">
        <v>12</v>
      </c>
      <c r="H26" s="219"/>
      <c r="I26" s="220"/>
    </row>
    <row r="27" spans="1:9" ht="22.5">
      <c r="A27" s="219">
        <v>157001</v>
      </c>
      <c r="B27" s="219">
        <v>23</v>
      </c>
      <c r="C27" s="220" t="s">
        <v>47</v>
      </c>
      <c r="D27" s="219"/>
      <c r="E27" s="220" t="s">
        <v>47</v>
      </c>
      <c r="F27" s="220" t="s">
        <v>11</v>
      </c>
      <c r="G27" s="219" t="s">
        <v>12</v>
      </c>
      <c r="H27" s="219"/>
      <c r="I27" s="220"/>
    </row>
    <row r="28" spans="1:9" ht="22.5">
      <c r="A28" s="219">
        <v>332001</v>
      </c>
      <c r="B28" s="219">
        <v>24</v>
      </c>
      <c r="C28" s="220" t="s">
        <v>48</v>
      </c>
      <c r="D28" s="219"/>
      <c r="E28" s="220" t="s">
        <v>48</v>
      </c>
      <c r="F28" s="220" t="s">
        <v>29</v>
      </c>
      <c r="G28" s="219" t="s">
        <v>12</v>
      </c>
      <c r="H28" s="219"/>
      <c r="I28" s="220"/>
    </row>
    <row r="29" spans="1:9" ht="22.5">
      <c r="A29" s="219">
        <v>169001</v>
      </c>
      <c r="B29" s="219">
        <v>25</v>
      </c>
      <c r="C29" s="220" t="s">
        <v>49</v>
      </c>
      <c r="D29" s="219"/>
      <c r="E29" s="220" t="s">
        <v>49</v>
      </c>
      <c r="F29" s="220" t="s">
        <v>11</v>
      </c>
      <c r="G29" s="219" t="s">
        <v>12</v>
      </c>
      <c r="H29" s="219"/>
      <c r="I29" s="220"/>
    </row>
    <row r="30" spans="1:9" ht="22.5">
      <c r="A30" s="219">
        <v>334001</v>
      </c>
      <c r="B30" s="219">
        <v>26</v>
      </c>
      <c r="C30" s="220" t="s">
        <v>50</v>
      </c>
      <c r="D30" s="219"/>
      <c r="E30" s="220" t="s">
        <v>50</v>
      </c>
      <c r="F30" s="220" t="s">
        <v>29</v>
      </c>
      <c r="G30" s="219" t="s">
        <v>12</v>
      </c>
      <c r="H30" s="219"/>
      <c r="I30" s="220"/>
    </row>
    <row r="31" spans="1:9" ht="22.5">
      <c r="A31" s="219">
        <v>410001</v>
      </c>
      <c r="B31" s="219">
        <v>27</v>
      </c>
      <c r="C31" s="220" t="s">
        <v>51</v>
      </c>
      <c r="D31" s="219" t="s">
        <v>16</v>
      </c>
      <c r="E31" s="220" t="s">
        <v>52</v>
      </c>
      <c r="F31" s="220" t="s">
        <v>31</v>
      </c>
      <c r="G31" s="219" t="s">
        <v>12</v>
      </c>
      <c r="H31" s="219"/>
      <c r="I31" s="220"/>
    </row>
    <row r="32" spans="1:9" ht="22.5">
      <c r="A32" s="219">
        <v>414001</v>
      </c>
      <c r="B32" s="219">
        <v>28</v>
      </c>
      <c r="C32" s="220" t="s">
        <v>53</v>
      </c>
      <c r="D32" s="219" t="s">
        <v>16</v>
      </c>
      <c r="E32" s="220" t="s">
        <v>54</v>
      </c>
      <c r="F32" s="220" t="s">
        <v>31</v>
      </c>
      <c r="G32" s="219" t="s">
        <v>12</v>
      </c>
      <c r="H32" s="219"/>
      <c r="I32" s="220"/>
    </row>
    <row r="33" spans="1:9" ht="22.5">
      <c r="A33" s="219">
        <v>416001</v>
      </c>
      <c r="B33" s="219">
        <v>29</v>
      </c>
      <c r="C33" s="220" t="s">
        <v>55</v>
      </c>
      <c r="D33" s="219" t="s">
        <v>16</v>
      </c>
      <c r="E33" s="220" t="s">
        <v>56</v>
      </c>
      <c r="F33" s="220" t="s">
        <v>31</v>
      </c>
      <c r="G33" s="219" t="s">
        <v>12</v>
      </c>
      <c r="H33" s="219"/>
      <c r="I33" s="220"/>
    </row>
    <row r="34" spans="1:9" ht="22.5">
      <c r="A34" s="219">
        <v>409001</v>
      </c>
      <c r="B34" s="219">
        <v>30</v>
      </c>
      <c r="C34" s="220" t="s">
        <v>57</v>
      </c>
      <c r="D34" s="219" t="s">
        <v>16</v>
      </c>
      <c r="E34" s="220" t="s">
        <v>58</v>
      </c>
      <c r="F34" s="220" t="s">
        <v>59</v>
      </c>
      <c r="G34" s="219" t="s">
        <v>12</v>
      </c>
      <c r="H34" s="219"/>
      <c r="I34" s="220"/>
    </row>
    <row r="35" spans="1:9" ht="22.5">
      <c r="A35" s="219">
        <v>307001</v>
      </c>
      <c r="B35" s="219">
        <v>31</v>
      </c>
      <c r="C35" s="220" t="s">
        <v>60</v>
      </c>
      <c r="D35" s="219"/>
      <c r="E35" s="220" t="s">
        <v>60</v>
      </c>
      <c r="F35" s="220" t="s">
        <v>44</v>
      </c>
      <c r="G35" s="219" t="s">
        <v>12</v>
      </c>
      <c r="H35" s="219"/>
      <c r="I35" s="220"/>
    </row>
    <row r="36" spans="1:9" ht="22.5">
      <c r="A36" s="219">
        <v>257001</v>
      </c>
      <c r="B36" s="219">
        <v>32</v>
      </c>
      <c r="C36" s="220" t="s">
        <v>61</v>
      </c>
      <c r="D36" s="219" t="s">
        <v>16</v>
      </c>
      <c r="E36" s="220" t="s">
        <v>62</v>
      </c>
      <c r="F36" s="220" t="s">
        <v>20</v>
      </c>
      <c r="G36" s="219" t="s">
        <v>12</v>
      </c>
      <c r="H36" s="219"/>
      <c r="I36" s="220"/>
    </row>
    <row r="37" spans="1:9" ht="22.5">
      <c r="A37" s="219">
        <v>330001</v>
      </c>
      <c r="B37" s="219">
        <v>33</v>
      </c>
      <c r="C37" s="220" t="s">
        <v>63</v>
      </c>
      <c r="D37" s="219" t="s">
        <v>16</v>
      </c>
      <c r="E37" s="220" t="s">
        <v>64</v>
      </c>
      <c r="F37" s="220" t="s">
        <v>29</v>
      </c>
      <c r="G37" s="219" t="s">
        <v>12</v>
      </c>
      <c r="H37" s="219"/>
      <c r="I37" s="220"/>
    </row>
    <row r="38" spans="1:9" ht="22.5">
      <c r="A38" s="219">
        <v>107001</v>
      </c>
      <c r="B38" s="219">
        <v>34</v>
      </c>
      <c r="C38" s="220" t="s">
        <v>65</v>
      </c>
      <c r="D38" s="219"/>
      <c r="E38" s="220" t="s">
        <v>65</v>
      </c>
      <c r="F38" s="220" t="s">
        <v>11</v>
      </c>
      <c r="G38" s="219" t="s">
        <v>12</v>
      </c>
      <c r="H38" s="219"/>
      <c r="I38" s="220"/>
    </row>
    <row r="39" spans="1:9" ht="22.5">
      <c r="A39" s="221">
        <v>193001</v>
      </c>
      <c r="B39" s="221">
        <v>35</v>
      </c>
      <c r="C39" s="222" t="s">
        <v>66</v>
      </c>
      <c r="D39" s="221" t="s">
        <v>16</v>
      </c>
      <c r="E39" s="222" t="s">
        <v>67</v>
      </c>
      <c r="F39" s="222" t="s">
        <v>44</v>
      </c>
      <c r="G39" s="221" t="s">
        <v>12</v>
      </c>
      <c r="H39" s="221"/>
      <c r="I39" s="222" t="s">
        <v>68</v>
      </c>
    </row>
    <row r="40" spans="1:9" ht="22.5">
      <c r="A40" s="219">
        <v>114001</v>
      </c>
      <c r="B40" s="219">
        <v>36</v>
      </c>
      <c r="C40" s="220" t="s">
        <v>69</v>
      </c>
      <c r="D40" s="219"/>
      <c r="E40" s="220" t="s">
        <v>69</v>
      </c>
      <c r="F40" s="220" t="s">
        <v>11</v>
      </c>
      <c r="G40" s="219" t="s">
        <v>12</v>
      </c>
      <c r="H40" s="219"/>
      <c r="I40" s="220"/>
    </row>
    <row r="41" spans="1:9" ht="22.5">
      <c r="A41" s="219">
        <v>152001</v>
      </c>
      <c r="B41" s="219">
        <v>37</v>
      </c>
      <c r="C41" s="220" t="s">
        <v>70</v>
      </c>
      <c r="D41" s="219"/>
      <c r="E41" s="220" t="s">
        <v>70</v>
      </c>
      <c r="F41" s="220" t="s">
        <v>34</v>
      </c>
      <c r="G41" s="219" t="s">
        <v>12</v>
      </c>
      <c r="H41" s="219"/>
      <c r="I41" s="220"/>
    </row>
    <row r="42" spans="1:9" ht="22.5">
      <c r="A42" s="221"/>
      <c r="B42" s="221"/>
      <c r="C42" s="222" t="s">
        <v>71</v>
      </c>
      <c r="D42" s="221"/>
      <c r="E42" s="222" t="s">
        <v>72</v>
      </c>
      <c r="F42" s="222" t="s">
        <v>11</v>
      </c>
      <c r="G42" s="221"/>
      <c r="H42" s="221"/>
      <c r="I42" s="222" t="s">
        <v>73</v>
      </c>
    </row>
    <row r="43" spans="1:9" ht="22.5">
      <c r="A43" s="219">
        <v>109001</v>
      </c>
      <c r="B43" s="219">
        <v>38</v>
      </c>
      <c r="C43" s="220" t="s">
        <v>74</v>
      </c>
      <c r="D43" s="219" t="s">
        <v>16</v>
      </c>
      <c r="E43" s="220" t="s">
        <v>75</v>
      </c>
      <c r="F43" s="220" t="s">
        <v>11</v>
      </c>
      <c r="G43" s="219" t="s">
        <v>12</v>
      </c>
      <c r="H43" s="219"/>
      <c r="I43" s="220"/>
    </row>
    <row r="44" spans="1:9" ht="22.5">
      <c r="A44" s="219">
        <v>110001</v>
      </c>
      <c r="B44" s="219">
        <v>39</v>
      </c>
      <c r="C44" s="220" t="s">
        <v>76</v>
      </c>
      <c r="D44" s="219" t="s">
        <v>16</v>
      </c>
      <c r="E44" s="220" t="s">
        <v>77</v>
      </c>
      <c r="F44" s="220" t="s">
        <v>11</v>
      </c>
      <c r="G44" s="219" t="s">
        <v>12</v>
      </c>
      <c r="H44" s="219"/>
      <c r="I44" s="220"/>
    </row>
    <row r="45" spans="1:9" ht="22.5">
      <c r="A45" s="219">
        <v>262001</v>
      </c>
      <c r="B45" s="219">
        <v>40</v>
      </c>
      <c r="C45" s="220" t="s">
        <v>78</v>
      </c>
      <c r="D45" s="219"/>
      <c r="E45" s="220" t="s">
        <v>78</v>
      </c>
      <c r="F45" s="220" t="s">
        <v>20</v>
      </c>
      <c r="G45" s="219" t="s">
        <v>12</v>
      </c>
      <c r="H45" s="219"/>
      <c r="I45" s="220"/>
    </row>
    <row r="46" spans="1:9" ht="22.5">
      <c r="A46" s="221">
        <v>182001</v>
      </c>
      <c r="B46" s="221">
        <v>41</v>
      </c>
      <c r="C46" s="222" t="s">
        <v>79</v>
      </c>
      <c r="D46" s="221" t="s">
        <v>16</v>
      </c>
      <c r="E46" s="222" t="s">
        <v>80</v>
      </c>
      <c r="F46" s="222" t="s">
        <v>34</v>
      </c>
      <c r="G46" s="221" t="s">
        <v>12</v>
      </c>
      <c r="H46" s="221"/>
      <c r="I46" s="222" t="s">
        <v>81</v>
      </c>
    </row>
    <row r="47" spans="1:9" ht="22.5">
      <c r="A47" s="219">
        <v>111001</v>
      </c>
      <c r="B47" s="219">
        <v>42</v>
      </c>
      <c r="C47" s="220" t="s">
        <v>82</v>
      </c>
      <c r="D47" s="219"/>
      <c r="E47" s="220" t="s">
        <v>82</v>
      </c>
      <c r="F47" s="220" t="s">
        <v>11</v>
      </c>
      <c r="G47" s="219" t="s">
        <v>12</v>
      </c>
      <c r="H47" s="219"/>
      <c r="I47" s="220"/>
    </row>
    <row r="48" spans="1:9" ht="22.5">
      <c r="A48" s="219">
        <v>309001</v>
      </c>
      <c r="B48" s="219">
        <v>43</v>
      </c>
      <c r="C48" s="220" t="s">
        <v>83</v>
      </c>
      <c r="D48" s="219"/>
      <c r="E48" s="220" t="s">
        <v>83</v>
      </c>
      <c r="F48" s="220" t="s">
        <v>44</v>
      </c>
      <c r="G48" s="219" t="s">
        <v>12</v>
      </c>
      <c r="H48" s="219"/>
      <c r="I48" s="220"/>
    </row>
    <row r="49" spans="1:9" ht="22.5">
      <c r="A49" s="221">
        <v>115001</v>
      </c>
      <c r="B49" s="221">
        <v>44</v>
      </c>
      <c r="C49" s="222" t="s">
        <v>84</v>
      </c>
      <c r="D49" s="221" t="s">
        <v>16</v>
      </c>
      <c r="E49" s="222" t="s">
        <v>85</v>
      </c>
      <c r="F49" s="222" t="s">
        <v>34</v>
      </c>
      <c r="G49" s="221" t="s">
        <v>12</v>
      </c>
      <c r="H49" s="221"/>
      <c r="I49" s="222" t="s">
        <v>86</v>
      </c>
    </row>
    <row r="50" spans="1:9" ht="22.5">
      <c r="A50" s="219">
        <v>305001</v>
      </c>
      <c r="B50" s="219">
        <v>45</v>
      </c>
      <c r="C50" s="220" t="s">
        <v>87</v>
      </c>
      <c r="D50" s="219"/>
      <c r="E50" s="220" t="s">
        <v>87</v>
      </c>
      <c r="F50" s="220" t="s">
        <v>44</v>
      </c>
      <c r="G50" s="219" t="s">
        <v>12</v>
      </c>
      <c r="H50" s="219"/>
      <c r="I50" s="220"/>
    </row>
    <row r="51" spans="1:9" ht="22.5">
      <c r="A51" s="221">
        <v>119001</v>
      </c>
      <c r="B51" s="221">
        <v>46</v>
      </c>
      <c r="C51" s="222" t="s">
        <v>88</v>
      </c>
      <c r="D51" s="221" t="s">
        <v>16</v>
      </c>
      <c r="E51" s="222" t="s">
        <v>89</v>
      </c>
      <c r="F51" s="222" t="s">
        <v>11</v>
      </c>
      <c r="G51" s="221" t="s">
        <v>12</v>
      </c>
      <c r="H51" s="221"/>
      <c r="I51" s="222" t="s">
        <v>68</v>
      </c>
    </row>
    <row r="52" spans="1:9" ht="22.5">
      <c r="A52" s="219">
        <v>190001</v>
      </c>
      <c r="B52" s="219">
        <v>47</v>
      </c>
      <c r="C52" s="220" t="s">
        <v>90</v>
      </c>
      <c r="D52" s="219"/>
      <c r="E52" s="220" t="s">
        <v>90</v>
      </c>
      <c r="F52" s="220" t="s">
        <v>11</v>
      </c>
      <c r="G52" s="219" t="s">
        <v>12</v>
      </c>
      <c r="H52" s="219"/>
      <c r="I52" s="220"/>
    </row>
    <row r="53" spans="1:9" ht="22.5">
      <c r="A53" s="219">
        <v>112001</v>
      </c>
      <c r="B53" s="219">
        <v>48</v>
      </c>
      <c r="C53" s="220" t="s">
        <v>91</v>
      </c>
      <c r="D53" s="219"/>
      <c r="E53" s="220" t="s">
        <v>91</v>
      </c>
      <c r="F53" s="220" t="s">
        <v>11</v>
      </c>
      <c r="G53" s="219" t="s">
        <v>12</v>
      </c>
      <c r="H53" s="219"/>
      <c r="I53" s="220"/>
    </row>
    <row r="54" spans="1:9" ht="22.5">
      <c r="A54" s="219">
        <v>189001</v>
      </c>
      <c r="B54" s="219">
        <v>49</v>
      </c>
      <c r="C54" s="220" t="s">
        <v>92</v>
      </c>
      <c r="D54" s="219" t="s">
        <v>16</v>
      </c>
      <c r="E54" s="220" t="s">
        <v>93</v>
      </c>
      <c r="F54" s="220" t="s">
        <v>94</v>
      </c>
      <c r="G54" s="219" t="s">
        <v>12</v>
      </c>
      <c r="H54" s="219"/>
      <c r="I54" s="220"/>
    </row>
    <row r="55" spans="1:9" ht="22.5">
      <c r="A55" s="219">
        <v>118001</v>
      </c>
      <c r="B55" s="219">
        <v>50</v>
      </c>
      <c r="C55" s="220" t="s">
        <v>95</v>
      </c>
      <c r="D55" s="219" t="s">
        <v>16</v>
      </c>
      <c r="E55" s="220" t="s">
        <v>96</v>
      </c>
      <c r="F55" s="220" t="s">
        <v>11</v>
      </c>
      <c r="G55" s="219" t="s">
        <v>12</v>
      </c>
      <c r="H55" s="219"/>
      <c r="I55" s="220"/>
    </row>
    <row r="56" spans="1:9" ht="22.5">
      <c r="A56" s="221">
        <v>479001</v>
      </c>
      <c r="B56" s="221">
        <v>51</v>
      </c>
      <c r="C56" s="222" t="s">
        <v>97</v>
      </c>
      <c r="D56" s="221" t="s">
        <v>16</v>
      </c>
      <c r="E56" s="222" t="s">
        <v>98</v>
      </c>
      <c r="F56" s="222" t="s">
        <v>34</v>
      </c>
      <c r="G56" s="221" t="s">
        <v>12</v>
      </c>
      <c r="H56" s="221"/>
      <c r="I56" s="222" t="s">
        <v>81</v>
      </c>
    </row>
    <row r="57" spans="1:9" ht="22.5">
      <c r="A57" s="219">
        <v>468001</v>
      </c>
      <c r="B57" s="219">
        <v>52</v>
      </c>
      <c r="C57" s="220" t="s">
        <v>99</v>
      </c>
      <c r="D57" s="219"/>
      <c r="E57" s="220" t="s">
        <v>99</v>
      </c>
      <c r="F57" s="220" t="s">
        <v>34</v>
      </c>
      <c r="G57" s="219" t="s">
        <v>12</v>
      </c>
      <c r="H57" s="219"/>
      <c r="I57" s="220"/>
    </row>
    <row r="58" spans="1:9" ht="22.5">
      <c r="A58" s="219">
        <v>475001</v>
      </c>
      <c r="B58" s="219">
        <v>53</v>
      </c>
      <c r="C58" s="220" t="s">
        <v>100</v>
      </c>
      <c r="D58" s="219"/>
      <c r="E58" s="220" t="s">
        <v>100</v>
      </c>
      <c r="F58" s="220" t="s">
        <v>34</v>
      </c>
      <c r="G58" s="219" t="s">
        <v>12</v>
      </c>
      <c r="H58" s="219"/>
      <c r="I58" s="220"/>
    </row>
    <row r="59" spans="1:9" ht="22.5">
      <c r="A59" s="219">
        <v>476001</v>
      </c>
      <c r="B59" s="219">
        <v>54</v>
      </c>
      <c r="C59" s="220" t="s">
        <v>101</v>
      </c>
      <c r="D59" s="219"/>
      <c r="E59" s="220" t="s">
        <v>101</v>
      </c>
      <c r="F59" s="220" t="s">
        <v>34</v>
      </c>
      <c r="G59" s="219" t="s">
        <v>12</v>
      </c>
      <c r="H59" s="219"/>
      <c r="I59" s="220"/>
    </row>
    <row r="60" spans="1:9" ht="22.5">
      <c r="A60" s="219">
        <v>303001</v>
      </c>
      <c r="B60" s="219">
        <v>55</v>
      </c>
      <c r="C60" s="220" t="s">
        <v>102</v>
      </c>
      <c r="D60" s="219" t="s">
        <v>16</v>
      </c>
      <c r="E60" s="220" t="s">
        <v>103</v>
      </c>
      <c r="F60" s="220" t="s">
        <v>44</v>
      </c>
      <c r="G60" s="219" t="s">
        <v>12</v>
      </c>
      <c r="H60" s="219"/>
      <c r="I60" s="220"/>
    </row>
    <row r="61" spans="1:9" ht="22.5">
      <c r="A61" s="221">
        <v>337001</v>
      </c>
      <c r="B61" s="221">
        <v>56</v>
      </c>
      <c r="C61" s="222" t="s">
        <v>104</v>
      </c>
      <c r="D61" s="221" t="s">
        <v>16</v>
      </c>
      <c r="E61" s="222" t="s">
        <v>104</v>
      </c>
      <c r="F61" s="222" t="s">
        <v>29</v>
      </c>
      <c r="G61" s="221" t="s">
        <v>12</v>
      </c>
      <c r="H61" s="221"/>
      <c r="I61" s="222" t="s">
        <v>105</v>
      </c>
    </row>
    <row r="62" spans="1:9" ht="22.5">
      <c r="A62" s="221">
        <v>331001</v>
      </c>
      <c r="B62" s="221">
        <v>57</v>
      </c>
      <c r="C62" s="222" t="s">
        <v>106</v>
      </c>
      <c r="D62" s="221" t="s">
        <v>16</v>
      </c>
      <c r="E62" s="222" t="s">
        <v>107</v>
      </c>
      <c r="F62" s="222" t="s">
        <v>29</v>
      </c>
      <c r="G62" s="221" t="s">
        <v>12</v>
      </c>
      <c r="H62" s="221"/>
      <c r="I62" s="222" t="s">
        <v>108</v>
      </c>
    </row>
    <row r="63" spans="1:9" ht="22.5">
      <c r="A63" s="219">
        <v>338001</v>
      </c>
      <c r="B63" s="219">
        <v>58</v>
      </c>
      <c r="C63" s="220" t="s">
        <v>109</v>
      </c>
      <c r="D63" s="219"/>
      <c r="E63" s="220" t="s">
        <v>109</v>
      </c>
      <c r="F63" s="220" t="s">
        <v>29</v>
      </c>
      <c r="G63" s="219" t="s">
        <v>12</v>
      </c>
      <c r="H63" s="219"/>
      <c r="I63" s="220"/>
    </row>
    <row r="64" spans="1:9" ht="22.5">
      <c r="A64" s="219">
        <v>273001</v>
      </c>
      <c r="B64" s="219">
        <v>59</v>
      </c>
      <c r="C64" s="220" t="s">
        <v>110</v>
      </c>
      <c r="D64" s="219"/>
      <c r="E64" s="220" t="s">
        <v>110</v>
      </c>
      <c r="F64" s="220" t="s">
        <v>20</v>
      </c>
      <c r="G64" s="219" t="s">
        <v>12</v>
      </c>
      <c r="H64" s="219"/>
      <c r="I64" s="220"/>
    </row>
    <row r="65" spans="1:9" ht="22.5">
      <c r="A65" s="221"/>
      <c r="B65" s="221"/>
      <c r="C65" s="222" t="s">
        <v>111</v>
      </c>
      <c r="D65" s="221"/>
      <c r="E65" s="222" t="s">
        <v>58</v>
      </c>
      <c r="F65" s="222" t="s">
        <v>59</v>
      </c>
      <c r="G65" s="221"/>
      <c r="H65" s="221"/>
      <c r="I65" s="222" t="s">
        <v>112</v>
      </c>
    </row>
    <row r="66" spans="1:9" ht="22.5">
      <c r="A66" s="219">
        <v>265001</v>
      </c>
      <c r="B66" s="219">
        <v>60</v>
      </c>
      <c r="C66" s="220" t="s">
        <v>113</v>
      </c>
      <c r="D66" s="219"/>
      <c r="E66" s="220" t="s">
        <v>113</v>
      </c>
      <c r="F66" s="220" t="s">
        <v>20</v>
      </c>
      <c r="G66" s="219" t="s">
        <v>12</v>
      </c>
      <c r="H66" s="219"/>
      <c r="I66" s="220"/>
    </row>
    <row r="67" spans="1:9" ht="22.5">
      <c r="A67" s="219">
        <v>127001</v>
      </c>
      <c r="B67" s="219">
        <v>61</v>
      </c>
      <c r="C67" s="220" t="s">
        <v>114</v>
      </c>
      <c r="D67" s="219"/>
      <c r="E67" s="220" t="s">
        <v>114</v>
      </c>
      <c r="F67" s="220" t="s">
        <v>11</v>
      </c>
      <c r="G67" s="219" t="s">
        <v>12</v>
      </c>
      <c r="H67" s="219"/>
      <c r="I67" s="220"/>
    </row>
    <row r="68" spans="1:9" ht="22.5">
      <c r="A68" s="219">
        <v>128001</v>
      </c>
      <c r="B68" s="219">
        <v>62</v>
      </c>
      <c r="C68" s="220" t="s">
        <v>115</v>
      </c>
      <c r="D68" s="219"/>
      <c r="E68" s="220" t="s">
        <v>115</v>
      </c>
      <c r="F68" s="220" t="s">
        <v>11</v>
      </c>
      <c r="G68" s="219" t="s">
        <v>12</v>
      </c>
      <c r="H68" s="219"/>
      <c r="I68" s="220"/>
    </row>
    <row r="69" spans="1:9" ht="22.5">
      <c r="A69" s="219">
        <v>129001</v>
      </c>
      <c r="B69" s="219">
        <v>63</v>
      </c>
      <c r="C69" s="220" t="s">
        <v>116</v>
      </c>
      <c r="D69" s="219"/>
      <c r="E69" s="220" t="s">
        <v>116</v>
      </c>
      <c r="F69" s="220" t="s">
        <v>11</v>
      </c>
      <c r="G69" s="219" t="s">
        <v>12</v>
      </c>
      <c r="H69" s="219"/>
      <c r="I69" s="220"/>
    </row>
    <row r="70" spans="1:9" ht="22.5">
      <c r="A70" s="219">
        <v>132001</v>
      </c>
      <c r="B70" s="219">
        <v>64</v>
      </c>
      <c r="C70" s="220" t="s">
        <v>117</v>
      </c>
      <c r="D70" s="219"/>
      <c r="E70" s="220" t="s">
        <v>117</v>
      </c>
      <c r="F70" s="220" t="s">
        <v>11</v>
      </c>
      <c r="G70" s="219" t="s">
        <v>12</v>
      </c>
      <c r="H70" s="219"/>
      <c r="I70" s="220"/>
    </row>
    <row r="71" spans="1:9" ht="22.5">
      <c r="A71" s="219">
        <v>301001</v>
      </c>
      <c r="B71" s="219">
        <v>65</v>
      </c>
      <c r="C71" s="220" t="s">
        <v>118</v>
      </c>
      <c r="D71" s="219"/>
      <c r="E71" s="220" t="s">
        <v>118</v>
      </c>
      <c r="F71" s="220" t="s">
        <v>44</v>
      </c>
      <c r="G71" s="219" t="s">
        <v>12</v>
      </c>
      <c r="H71" s="219"/>
      <c r="I71" s="220"/>
    </row>
    <row r="72" spans="1:9" ht="22.5">
      <c r="A72" s="219">
        <v>269001</v>
      </c>
      <c r="B72" s="219">
        <v>66</v>
      </c>
      <c r="C72" s="220" t="s">
        <v>119</v>
      </c>
      <c r="D72" s="219"/>
      <c r="E72" s="220" t="s">
        <v>119</v>
      </c>
      <c r="F72" s="220" t="s">
        <v>20</v>
      </c>
      <c r="G72" s="219" t="s">
        <v>12</v>
      </c>
      <c r="H72" s="219"/>
      <c r="I72" s="220"/>
    </row>
    <row r="73" spans="1:9" ht="22.5">
      <c r="A73" s="219">
        <v>164001</v>
      </c>
      <c r="B73" s="219">
        <v>67</v>
      </c>
      <c r="C73" s="220" t="s">
        <v>120</v>
      </c>
      <c r="D73" s="219"/>
      <c r="E73" s="220" t="s">
        <v>120</v>
      </c>
      <c r="F73" s="220" t="s">
        <v>11</v>
      </c>
      <c r="G73" s="219" t="s">
        <v>12</v>
      </c>
      <c r="H73" s="219"/>
      <c r="I73" s="220"/>
    </row>
    <row r="74" spans="1:9" ht="22.5">
      <c r="A74" s="219">
        <v>165001</v>
      </c>
      <c r="B74" s="219">
        <v>68</v>
      </c>
      <c r="C74" s="220" t="s">
        <v>121</v>
      </c>
      <c r="D74" s="219"/>
      <c r="E74" s="220" t="s">
        <v>121</v>
      </c>
      <c r="F74" s="220" t="s">
        <v>11</v>
      </c>
      <c r="G74" s="219" t="s">
        <v>12</v>
      </c>
      <c r="H74" s="219"/>
      <c r="I74" s="220"/>
    </row>
    <row r="75" spans="1:9" ht="22.5">
      <c r="A75" s="219">
        <v>166001</v>
      </c>
      <c r="B75" s="219">
        <v>69</v>
      </c>
      <c r="C75" s="220" t="s">
        <v>122</v>
      </c>
      <c r="D75" s="219"/>
      <c r="E75" s="220" t="s">
        <v>122</v>
      </c>
      <c r="F75" s="220" t="s">
        <v>11</v>
      </c>
      <c r="G75" s="219" t="s">
        <v>12</v>
      </c>
      <c r="H75" s="219"/>
      <c r="I75" s="220"/>
    </row>
    <row r="76" spans="1:9" ht="22.5">
      <c r="A76" s="219">
        <v>167001</v>
      </c>
      <c r="B76" s="219">
        <v>70</v>
      </c>
      <c r="C76" s="220" t="s">
        <v>123</v>
      </c>
      <c r="D76" s="219"/>
      <c r="E76" s="220" t="s">
        <v>123</v>
      </c>
      <c r="F76" s="220" t="s">
        <v>11</v>
      </c>
      <c r="G76" s="219" t="s">
        <v>12</v>
      </c>
      <c r="H76" s="219"/>
      <c r="I76" s="220"/>
    </row>
    <row r="77" spans="1:9" ht="22.5">
      <c r="A77" s="219">
        <v>168001</v>
      </c>
      <c r="B77" s="219">
        <v>71</v>
      </c>
      <c r="C77" s="220" t="s">
        <v>124</v>
      </c>
      <c r="D77" s="219"/>
      <c r="E77" s="220" t="s">
        <v>124</v>
      </c>
      <c r="F77" s="220" t="s">
        <v>11</v>
      </c>
      <c r="G77" s="219" t="s">
        <v>12</v>
      </c>
      <c r="H77" s="219"/>
      <c r="I77" s="220"/>
    </row>
    <row r="78" spans="1:9" ht="22.5">
      <c r="A78" s="219">
        <v>187001</v>
      </c>
      <c r="B78" s="219">
        <v>72</v>
      </c>
      <c r="C78" s="220" t="s">
        <v>125</v>
      </c>
      <c r="D78" s="219"/>
      <c r="E78" s="220" t="s">
        <v>125</v>
      </c>
      <c r="F78" s="220" t="s">
        <v>11</v>
      </c>
      <c r="G78" s="219" t="s">
        <v>12</v>
      </c>
      <c r="H78" s="219"/>
      <c r="I78" s="220"/>
    </row>
    <row r="79" spans="1:9" ht="22.5">
      <c r="A79" s="219">
        <v>192001</v>
      </c>
      <c r="B79" s="219">
        <v>73</v>
      </c>
      <c r="C79" s="220" t="s">
        <v>126</v>
      </c>
      <c r="D79" s="219"/>
      <c r="E79" s="220" t="s">
        <v>126</v>
      </c>
      <c r="F79" s="220" t="s">
        <v>11</v>
      </c>
      <c r="G79" s="219" t="s">
        <v>12</v>
      </c>
      <c r="H79" s="219"/>
      <c r="I79" s="220"/>
    </row>
    <row r="80" spans="1:9" ht="22.5">
      <c r="A80" s="219">
        <v>159001</v>
      </c>
      <c r="B80" s="219">
        <v>74</v>
      </c>
      <c r="C80" s="220" t="s">
        <v>127</v>
      </c>
      <c r="D80" s="219"/>
      <c r="E80" s="220" t="s">
        <v>127</v>
      </c>
      <c r="F80" s="220" t="s">
        <v>11</v>
      </c>
      <c r="G80" s="219" t="s">
        <v>12</v>
      </c>
      <c r="H80" s="219"/>
      <c r="I80" s="220"/>
    </row>
    <row r="81" spans="1:9" ht="22.5">
      <c r="A81" s="219">
        <v>160001</v>
      </c>
      <c r="B81" s="219">
        <v>75</v>
      </c>
      <c r="C81" s="220" t="s">
        <v>128</v>
      </c>
      <c r="D81" s="219"/>
      <c r="E81" s="220" t="s">
        <v>128</v>
      </c>
      <c r="F81" s="220" t="s">
        <v>11</v>
      </c>
      <c r="G81" s="219" t="s">
        <v>12</v>
      </c>
      <c r="H81" s="219"/>
      <c r="I81" s="220"/>
    </row>
    <row r="82" spans="1:9" ht="22.5">
      <c r="A82" s="219">
        <v>161001</v>
      </c>
      <c r="B82" s="219">
        <v>76</v>
      </c>
      <c r="C82" s="220" t="s">
        <v>129</v>
      </c>
      <c r="D82" s="219"/>
      <c r="E82" s="220" t="s">
        <v>129</v>
      </c>
      <c r="F82" s="220" t="s">
        <v>11</v>
      </c>
      <c r="G82" s="219" t="s">
        <v>12</v>
      </c>
      <c r="H82" s="219"/>
      <c r="I82" s="220"/>
    </row>
    <row r="83" spans="1:9" ht="22.5">
      <c r="A83" s="219">
        <v>162001</v>
      </c>
      <c r="B83" s="219">
        <v>77</v>
      </c>
      <c r="C83" s="220" t="s">
        <v>130</v>
      </c>
      <c r="D83" s="219"/>
      <c r="E83" s="220" t="s">
        <v>130</v>
      </c>
      <c r="F83" s="220" t="s">
        <v>11</v>
      </c>
      <c r="G83" s="219" t="s">
        <v>12</v>
      </c>
      <c r="H83" s="219"/>
      <c r="I83" s="220"/>
    </row>
    <row r="84" spans="1:9" ht="22.5">
      <c r="A84" s="219">
        <v>163001</v>
      </c>
      <c r="B84" s="219">
        <v>78</v>
      </c>
      <c r="C84" s="220" t="s">
        <v>131</v>
      </c>
      <c r="D84" s="219"/>
      <c r="E84" s="220" t="s">
        <v>131</v>
      </c>
      <c r="F84" s="220" t="s">
        <v>11</v>
      </c>
      <c r="G84" s="219" t="s">
        <v>12</v>
      </c>
      <c r="H84" s="219"/>
      <c r="I84" s="220"/>
    </row>
    <row r="85" spans="1:9" ht="22.5">
      <c r="A85" s="219">
        <v>186001</v>
      </c>
      <c r="B85" s="219">
        <v>79</v>
      </c>
      <c r="C85" s="220" t="s">
        <v>132</v>
      </c>
      <c r="D85" s="219"/>
      <c r="E85" s="220" t="s">
        <v>132</v>
      </c>
      <c r="F85" s="220" t="s">
        <v>11</v>
      </c>
      <c r="G85" s="219" t="s">
        <v>12</v>
      </c>
      <c r="H85" s="219"/>
      <c r="I85" s="220"/>
    </row>
    <row r="86" spans="1:9" ht="22.5">
      <c r="A86" s="219">
        <v>191001</v>
      </c>
      <c r="B86" s="219">
        <v>80</v>
      </c>
      <c r="C86" s="220" t="s">
        <v>133</v>
      </c>
      <c r="D86" s="219"/>
      <c r="E86" s="220" t="s">
        <v>133</v>
      </c>
      <c r="F86" s="220" t="s">
        <v>11</v>
      </c>
      <c r="G86" s="219" t="s">
        <v>12</v>
      </c>
      <c r="H86" s="219"/>
      <c r="I86" s="220"/>
    </row>
    <row r="87" spans="1:9" ht="22.5">
      <c r="A87" s="219">
        <v>137001</v>
      </c>
      <c r="B87" s="219">
        <v>81</v>
      </c>
      <c r="C87" s="220" t="s">
        <v>134</v>
      </c>
      <c r="D87" s="219"/>
      <c r="E87" s="220" t="s">
        <v>134</v>
      </c>
      <c r="F87" s="220" t="s">
        <v>11</v>
      </c>
      <c r="G87" s="219" t="s">
        <v>12</v>
      </c>
      <c r="H87" s="219"/>
      <c r="I87" s="220"/>
    </row>
    <row r="88" spans="1:9" ht="22.5">
      <c r="A88" s="219">
        <v>138001</v>
      </c>
      <c r="B88" s="219">
        <v>82</v>
      </c>
      <c r="C88" s="220" t="s">
        <v>135</v>
      </c>
      <c r="D88" s="219"/>
      <c r="E88" s="220" t="s">
        <v>135</v>
      </c>
      <c r="F88" s="220" t="s">
        <v>11</v>
      </c>
      <c r="G88" s="219" t="s">
        <v>12</v>
      </c>
      <c r="H88" s="219"/>
      <c r="I88" s="220"/>
    </row>
    <row r="89" spans="1:9" ht="22.5">
      <c r="A89" s="219">
        <v>139001</v>
      </c>
      <c r="B89" s="219">
        <v>83</v>
      </c>
      <c r="C89" s="220" t="s">
        <v>136</v>
      </c>
      <c r="D89" s="219"/>
      <c r="E89" s="220" t="s">
        <v>136</v>
      </c>
      <c r="F89" s="220" t="s">
        <v>11</v>
      </c>
      <c r="G89" s="219" t="s">
        <v>12</v>
      </c>
      <c r="H89" s="219"/>
      <c r="I89" s="220"/>
    </row>
    <row r="90" spans="1:9" ht="22.5">
      <c r="A90" s="219">
        <v>140001</v>
      </c>
      <c r="B90" s="219">
        <v>84</v>
      </c>
      <c r="C90" s="220" t="s">
        <v>137</v>
      </c>
      <c r="D90" s="219"/>
      <c r="E90" s="220" t="s">
        <v>137</v>
      </c>
      <c r="F90" s="220" t="s">
        <v>11</v>
      </c>
      <c r="G90" s="219" t="s">
        <v>12</v>
      </c>
      <c r="H90" s="219"/>
      <c r="I90" s="220"/>
    </row>
    <row r="91" spans="1:9" ht="22.5">
      <c r="A91" s="219">
        <v>141001</v>
      </c>
      <c r="B91" s="219">
        <v>85</v>
      </c>
      <c r="C91" s="220" t="s">
        <v>138</v>
      </c>
      <c r="D91" s="219"/>
      <c r="E91" s="220" t="s">
        <v>138</v>
      </c>
      <c r="F91" s="220" t="s">
        <v>11</v>
      </c>
      <c r="G91" s="219" t="s">
        <v>12</v>
      </c>
      <c r="H91" s="219"/>
      <c r="I91" s="220"/>
    </row>
    <row r="92" spans="1:9" ht="22.5">
      <c r="A92" s="219">
        <v>142001</v>
      </c>
      <c r="B92" s="219">
        <v>86</v>
      </c>
      <c r="C92" s="220" t="s">
        <v>139</v>
      </c>
      <c r="D92" s="219"/>
      <c r="E92" s="220" t="s">
        <v>139</v>
      </c>
      <c r="F92" s="220" t="s">
        <v>11</v>
      </c>
      <c r="G92" s="219" t="s">
        <v>12</v>
      </c>
      <c r="H92" s="219"/>
      <c r="I92" s="220"/>
    </row>
    <row r="93" spans="1:9" ht="22.5">
      <c r="A93" s="219">
        <v>143001</v>
      </c>
      <c r="B93" s="219">
        <v>87</v>
      </c>
      <c r="C93" s="220" t="s">
        <v>140</v>
      </c>
      <c r="D93" s="219"/>
      <c r="E93" s="220" t="s">
        <v>140</v>
      </c>
      <c r="F93" s="220" t="s">
        <v>11</v>
      </c>
      <c r="G93" s="219" t="s">
        <v>12</v>
      </c>
      <c r="H93" s="219"/>
      <c r="I93" s="220"/>
    </row>
    <row r="94" spans="1:9" ht="22.5">
      <c r="A94" s="219">
        <v>134001</v>
      </c>
      <c r="B94" s="219">
        <v>88</v>
      </c>
      <c r="C94" s="220" t="s">
        <v>141</v>
      </c>
      <c r="D94" s="219"/>
      <c r="E94" s="220" t="s">
        <v>141</v>
      </c>
      <c r="F94" s="220" t="s">
        <v>11</v>
      </c>
      <c r="G94" s="219" t="s">
        <v>12</v>
      </c>
      <c r="H94" s="219"/>
      <c r="I94" s="220"/>
    </row>
    <row r="95" spans="1:9" ht="22.5">
      <c r="A95" s="219">
        <v>133001</v>
      </c>
      <c r="B95" s="219">
        <v>89</v>
      </c>
      <c r="C95" s="220" t="s">
        <v>142</v>
      </c>
      <c r="D95" s="219"/>
      <c r="E95" s="220" t="s">
        <v>142</v>
      </c>
      <c r="F95" s="220" t="s">
        <v>11</v>
      </c>
      <c r="G95" s="219" t="s">
        <v>12</v>
      </c>
      <c r="H95" s="219"/>
      <c r="I95" s="220"/>
    </row>
    <row r="96" spans="1:9" ht="22.5">
      <c r="A96" s="219">
        <v>135001</v>
      </c>
      <c r="B96" s="219">
        <v>90</v>
      </c>
      <c r="C96" s="220" t="s">
        <v>143</v>
      </c>
      <c r="D96" s="219"/>
      <c r="E96" s="220" t="s">
        <v>143</v>
      </c>
      <c r="F96" s="220" t="s">
        <v>11</v>
      </c>
      <c r="G96" s="219" t="s">
        <v>12</v>
      </c>
      <c r="H96" s="219"/>
      <c r="I96" s="220"/>
    </row>
    <row r="97" spans="1:9" ht="22.5">
      <c r="A97" s="219">
        <v>175001</v>
      </c>
      <c r="B97" s="219">
        <v>91</v>
      </c>
      <c r="C97" s="220" t="s">
        <v>144</v>
      </c>
      <c r="D97" s="219"/>
      <c r="E97" s="220" t="s">
        <v>144</v>
      </c>
      <c r="F97" s="220" t="s">
        <v>11</v>
      </c>
      <c r="G97" s="219" t="s">
        <v>12</v>
      </c>
      <c r="H97" s="219"/>
      <c r="I97" s="220"/>
    </row>
    <row r="98" spans="1:9" ht="22.5">
      <c r="A98" s="219">
        <v>255001</v>
      </c>
      <c r="B98" s="219">
        <v>92</v>
      </c>
      <c r="C98" s="220" t="s">
        <v>145</v>
      </c>
      <c r="D98" s="219"/>
      <c r="E98" s="220" t="s">
        <v>145</v>
      </c>
      <c r="F98" s="220" t="s">
        <v>20</v>
      </c>
      <c r="G98" s="219" t="s">
        <v>12</v>
      </c>
      <c r="H98" s="219"/>
      <c r="I98" s="220"/>
    </row>
    <row r="99" spans="1:9" ht="22.5">
      <c r="A99" s="219">
        <v>267001</v>
      </c>
      <c r="B99" s="219">
        <v>93</v>
      </c>
      <c r="C99" s="220" t="s">
        <v>146</v>
      </c>
      <c r="D99" s="219"/>
      <c r="E99" s="220" t="s">
        <v>146</v>
      </c>
      <c r="F99" s="220" t="s">
        <v>20</v>
      </c>
      <c r="G99" s="219" t="s">
        <v>12</v>
      </c>
      <c r="H99" s="219"/>
      <c r="I99" s="220"/>
    </row>
    <row r="100" spans="1:9" ht="22.5">
      <c r="A100" s="219">
        <v>144001</v>
      </c>
      <c r="B100" s="219">
        <v>94</v>
      </c>
      <c r="C100" s="220" t="s">
        <v>147</v>
      </c>
      <c r="D100" s="219"/>
      <c r="E100" s="220" t="s">
        <v>147</v>
      </c>
      <c r="F100" s="220" t="s">
        <v>11</v>
      </c>
      <c r="G100" s="219" t="s">
        <v>12</v>
      </c>
      <c r="H100" s="219"/>
      <c r="I100" s="220"/>
    </row>
    <row r="101" spans="1:9" ht="22.5">
      <c r="A101" s="219">
        <v>259001</v>
      </c>
      <c r="B101" s="219">
        <v>95</v>
      </c>
      <c r="C101" s="220" t="s">
        <v>148</v>
      </c>
      <c r="D101" s="219"/>
      <c r="E101" s="220" t="s">
        <v>148</v>
      </c>
      <c r="F101" s="220" t="s">
        <v>20</v>
      </c>
      <c r="G101" s="219" t="s">
        <v>12</v>
      </c>
      <c r="H101" s="219"/>
      <c r="I101" s="220"/>
    </row>
    <row r="102" spans="1:9" ht="22.5">
      <c r="A102" s="219">
        <v>260001</v>
      </c>
      <c r="B102" s="219">
        <v>96</v>
      </c>
      <c r="C102" s="220" t="s">
        <v>149</v>
      </c>
      <c r="D102" s="219"/>
      <c r="E102" s="220" t="s">
        <v>149</v>
      </c>
      <c r="F102" s="220" t="s">
        <v>20</v>
      </c>
      <c r="G102" s="219" t="s">
        <v>12</v>
      </c>
      <c r="H102" s="219"/>
      <c r="I102" s="220"/>
    </row>
    <row r="103" spans="1:9" ht="22.5">
      <c r="A103" s="219">
        <v>185001</v>
      </c>
      <c r="B103" s="219">
        <v>97</v>
      </c>
      <c r="C103" s="220" t="s">
        <v>150</v>
      </c>
      <c r="D103" s="219"/>
      <c r="E103" s="220" t="s">
        <v>150</v>
      </c>
      <c r="F103" s="220" t="s">
        <v>11</v>
      </c>
      <c r="G103" s="219" t="s">
        <v>12</v>
      </c>
      <c r="H103" s="219"/>
      <c r="I103" s="220"/>
    </row>
    <row r="104" spans="1:9" ht="22.5">
      <c r="A104" s="219">
        <v>333001</v>
      </c>
      <c r="B104" s="219">
        <v>98</v>
      </c>
      <c r="C104" s="220" t="s">
        <v>151</v>
      </c>
      <c r="D104" s="219"/>
      <c r="E104" s="220" t="s">
        <v>151</v>
      </c>
      <c r="F104" s="220" t="s">
        <v>29</v>
      </c>
      <c r="G104" s="219" t="s">
        <v>12</v>
      </c>
      <c r="H104" s="219"/>
      <c r="I104" s="220"/>
    </row>
    <row r="105" spans="1:9" ht="22.5">
      <c r="A105" s="219">
        <v>122001</v>
      </c>
      <c r="B105" s="219">
        <v>99</v>
      </c>
      <c r="C105" s="220" t="s">
        <v>152</v>
      </c>
      <c r="D105" s="219"/>
      <c r="E105" s="220" t="s">
        <v>152</v>
      </c>
      <c r="F105" s="220" t="s">
        <v>34</v>
      </c>
      <c r="G105" s="219" t="s">
        <v>12</v>
      </c>
      <c r="H105" s="219"/>
      <c r="I105" s="220"/>
    </row>
    <row r="106" spans="1:9" ht="22.5">
      <c r="A106" s="219">
        <v>136001</v>
      </c>
      <c r="B106" s="219">
        <v>100</v>
      </c>
      <c r="C106" s="220" t="s">
        <v>153</v>
      </c>
      <c r="D106" s="219"/>
      <c r="E106" s="220" t="s">
        <v>153</v>
      </c>
      <c r="F106" s="220" t="s">
        <v>29</v>
      </c>
      <c r="G106" s="219" t="s">
        <v>12</v>
      </c>
      <c r="H106" s="219"/>
      <c r="I106" s="220"/>
    </row>
    <row r="107" spans="1:9" ht="22.5">
      <c r="A107" s="219">
        <v>251001</v>
      </c>
      <c r="B107" s="219">
        <v>101</v>
      </c>
      <c r="C107" s="220" t="s">
        <v>154</v>
      </c>
      <c r="D107" s="219"/>
      <c r="E107" s="220" t="s">
        <v>154</v>
      </c>
      <c r="F107" s="220" t="s">
        <v>20</v>
      </c>
      <c r="G107" s="219" t="s">
        <v>12</v>
      </c>
      <c r="H107" s="219"/>
      <c r="I107" s="220"/>
    </row>
    <row r="108" spans="1:9" ht="22.5">
      <c r="A108" s="219">
        <v>174001</v>
      </c>
      <c r="B108" s="219">
        <v>102</v>
      </c>
      <c r="C108" s="220" t="s">
        <v>155</v>
      </c>
      <c r="D108" s="219"/>
      <c r="E108" s="220" t="s">
        <v>155</v>
      </c>
      <c r="F108" s="220" t="s">
        <v>11</v>
      </c>
      <c r="G108" s="219" t="s">
        <v>12</v>
      </c>
      <c r="H108" s="219"/>
      <c r="I108" s="220"/>
    </row>
    <row r="109" spans="1:9" ht="22.5">
      <c r="A109" s="219">
        <v>268001</v>
      </c>
      <c r="B109" s="219">
        <v>103</v>
      </c>
      <c r="C109" s="220" t="s">
        <v>156</v>
      </c>
      <c r="D109" s="219"/>
      <c r="E109" s="220" t="s">
        <v>156</v>
      </c>
      <c r="F109" s="220" t="s">
        <v>20</v>
      </c>
      <c r="G109" s="219" t="s">
        <v>12</v>
      </c>
      <c r="H109" s="219"/>
      <c r="I109" s="220"/>
    </row>
    <row r="110" spans="1:9" ht="22.5">
      <c r="A110" s="219">
        <v>258001</v>
      </c>
      <c r="B110" s="219">
        <v>104</v>
      </c>
      <c r="C110" s="220" t="s">
        <v>157</v>
      </c>
      <c r="D110" s="219"/>
      <c r="E110" s="220" t="s">
        <v>157</v>
      </c>
      <c r="F110" s="220" t="s">
        <v>20</v>
      </c>
      <c r="G110" s="219" t="s">
        <v>12</v>
      </c>
      <c r="H110" s="219"/>
      <c r="I110" s="220"/>
    </row>
    <row r="111" spans="1:9" ht="22.5">
      <c r="A111" s="219">
        <v>252002</v>
      </c>
      <c r="B111" s="219">
        <v>105</v>
      </c>
      <c r="C111" s="220" t="s">
        <v>158</v>
      </c>
      <c r="D111" s="219"/>
      <c r="E111" s="220" t="s">
        <v>158</v>
      </c>
      <c r="F111" s="220" t="s">
        <v>11</v>
      </c>
      <c r="G111" s="219" t="s">
        <v>12</v>
      </c>
      <c r="H111" s="219"/>
      <c r="I111" s="220"/>
    </row>
    <row r="112" spans="1:9" ht="22.5">
      <c r="A112" s="219">
        <v>256001</v>
      </c>
      <c r="B112" s="219">
        <v>106</v>
      </c>
      <c r="C112" s="220" t="s">
        <v>159</v>
      </c>
      <c r="D112" s="219"/>
      <c r="E112" s="220" t="s">
        <v>159</v>
      </c>
      <c r="F112" s="220" t="s">
        <v>20</v>
      </c>
      <c r="G112" s="219" t="s">
        <v>12</v>
      </c>
      <c r="H112" s="219"/>
      <c r="I112" s="220"/>
    </row>
    <row r="113" spans="1:9" ht="22.5">
      <c r="A113" s="219">
        <v>272001</v>
      </c>
      <c r="B113" s="219">
        <v>107</v>
      </c>
      <c r="C113" s="220" t="s">
        <v>160</v>
      </c>
      <c r="D113" s="219"/>
      <c r="E113" s="220" t="s">
        <v>160</v>
      </c>
      <c r="F113" s="220" t="s">
        <v>20</v>
      </c>
      <c r="G113" s="219" t="s">
        <v>12</v>
      </c>
      <c r="H113" s="219"/>
      <c r="I113" s="220"/>
    </row>
    <row r="114" spans="1:9" ht="22.5">
      <c r="A114" s="219">
        <v>311001</v>
      </c>
      <c r="B114" s="219">
        <v>108</v>
      </c>
      <c r="C114" s="220" t="s">
        <v>161</v>
      </c>
      <c r="D114" s="219"/>
      <c r="E114" s="220" t="s">
        <v>161</v>
      </c>
      <c r="F114" s="220" t="s">
        <v>44</v>
      </c>
      <c r="G114" s="219" t="s">
        <v>12</v>
      </c>
      <c r="H114" s="219"/>
      <c r="I114" s="220"/>
    </row>
    <row r="115" spans="1:9" ht="22.5">
      <c r="A115" s="219">
        <v>312001</v>
      </c>
      <c r="B115" s="219">
        <v>109</v>
      </c>
      <c r="C115" s="220" t="s">
        <v>162</v>
      </c>
      <c r="D115" s="219"/>
      <c r="E115" s="220" t="s">
        <v>162</v>
      </c>
      <c r="F115" s="220" t="s">
        <v>44</v>
      </c>
      <c r="G115" s="219" t="s">
        <v>12</v>
      </c>
      <c r="H115" s="219"/>
      <c r="I115" s="220"/>
    </row>
    <row r="116" spans="1:9" ht="22.5">
      <c r="A116" s="219">
        <v>314001</v>
      </c>
      <c r="B116" s="219">
        <v>110</v>
      </c>
      <c r="C116" s="220" t="s">
        <v>163</v>
      </c>
      <c r="D116" s="219"/>
      <c r="E116" s="220" t="s">
        <v>163</v>
      </c>
      <c r="F116" s="220" t="s">
        <v>44</v>
      </c>
      <c r="G116" s="219" t="s">
        <v>12</v>
      </c>
      <c r="H116" s="219"/>
      <c r="I116" s="220"/>
    </row>
    <row r="117" spans="1:9" ht="22.5">
      <c r="A117" s="219">
        <v>371001</v>
      </c>
      <c r="B117" s="219">
        <v>111</v>
      </c>
      <c r="C117" s="220" t="s">
        <v>164</v>
      </c>
      <c r="D117" s="219"/>
      <c r="E117" s="220" t="s">
        <v>164</v>
      </c>
      <c r="F117" s="220" t="s">
        <v>34</v>
      </c>
      <c r="G117" s="219" t="s">
        <v>12</v>
      </c>
      <c r="H117" s="219"/>
      <c r="I117" s="220"/>
    </row>
    <row r="118" spans="1:9" ht="22.5">
      <c r="A118" s="219">
        <v>372001</v>
      </c>
      <c r="B118" s="219">
        <v>112</v>
      </c>
      <c r="C118" s="220" t="s">
        <v>165</v>
      </c>
      <c r="D118" s="219"/>
      <c r="E118" s="220" t="s">
        <v>165</v>
      </c>
      <c r="F118" s="220" t="s">
        <v>34</v>
      </c>
      <c r="G118" s="219" t="s">
        <v>12</v>
      </c>
      <c r="H118" s="219"/>
      <c r="I118" s="220"/>
    </row>
    <row r="119" spans="1:9" ht="22.5">
      <c r="A119" s="219">
        <v>415001</v>
      </c>
      <c r="B119" s="219">
        <v>113</v>
      </c>
      <c r="C119" s="220" t="s">
        <v>166</v>
      </c>
      <c r="D119" s="219"/>
      <c r="E119" s="220" t="s">
        <v>166</v>
      </c>
      <c r="F119" s="220" t="s">
        <v>31</v>
      </c>
      <c r="G119" s="219" t="s">
        <v>12</v>
      </c>
      <c r="H119" s="219"/>
      <c r="I119" s="220"/>
    </row>
    <row r="120" spans="1:9" ht="22.5">
      <c r="A120" s="219">
        <v>426001</v>
      </c>
      <c r="B120" s="219">
        <v>114</v>
      </c>
      <c r="C120" s="220" t="s">
        <v>167</v>
      </c>
      <c r="D120" s="219"/>
      <c r="E120" s="220" t="s">
        <v>167</v>
      </c>
      <c r="F120" s="220" t="s">
        <v>31</v>
      </c>
      <c r="G120" s="219" t="s">
        <v>12</v>
      </c>
      <c r="H120" s="219"/>
      <c r="I120" s="220"/>
    </row>
    <row r="121" spans="1:9" ht="22.5">
      <c r="A121" s="219">
        <v>412001</v>
      </c>
      <c r="B121" s="219">
        <v>115</v>
      </c>
      <c r="C121" s="220" t="s">
        <v>168</v>
      </c>
      <c r="D121" s="219"/>
      <c r="E121" s="220" t="s">
        <v>168</v>
      </c>
      <c r="F121" s="220" t="s">
        <v>31</v>
      </c>
      <c r="G121" s="219" t="s">
        <v>12</v>
      </c>
      <c r="H121" s="219"/>
      <c r="I121" s="220"/>
    </row>
    <row r="122" spans="1:9" ht="22.5">
      <c r="A122" s="219">
        <v>336001</v>
      </c>
      <c r="B122" s="219">
        <v>116</v>
      </c>
      <c r="C122" s="220" t="s">
        <v>169</v>
      </c>
      <c r="D122" s="219"/>
      <c r="E122" s="220" t="s">
        <v>169</v>
      </c>
      <c r="F122" s="220" t="s">
        <v>29</v>
      </c>
      <c r="G122" s="219" t="s">
        <v>12</v>
      </c>
      <c r="H122" s="219"/>
      <c r="I122" s="220"/>
    </row>
    <row r="123" spans="1:9" ht="22.5">
      <c r="A123" s="219">
        <v>474001</v>
      </c>
      <c r="B123" s="219">
        <v>117</v>
      </c>
      <c r="C123" s="220" t="s">
        <v>170</v>
      </c>
      <c r="D123" s="219"/>
      <c r="E123" s="220" t="s">
        <v>170</v>
      </c>
      <c r="F123" s="220" t="s">
        <v>34</v>
      </c>
      <c r="G123" s="219" t="s">
        <v>12</v>
      </c>
      <c r="H123" s="219"/>
      <c r="I123" s="220"/>
    </row>
    <row r="124" spans="1:9" ht="22.5">
      <c r="A124" s="219">
        <v>478001</v>
      </c>
      <c r="B124" s="219">
        <v>118</v>
      </c>
      <c r="C124" s="220" t="s">
        <v>171</v>
      </c>
      <c r="D124" s="219"/>
      <c r="E124" s="220" t="s">
        <v>171</v>
      </c>
      <c r="F124" s="220" t="s">
        <v>34</v>
      </c>
      <c r="G124" s="219" t="s">
        <v>12</v>
      </c>
      <c r="H124" s="219"/>
      <c r="I124" s="220"/>
    </row>
    <row r="125" spans="1:9" ht="22.5">
      <c r="A125" s="219">
        <v>370001</v>
      </c>
      <c r="B125" s="219">
        <v>119</v>
      </c>
      <c r="C125" s="220" t="s">
        <v>172</v>
      </c>
      <c r="D125" s="219"/>
      <c r="E125" s="220" t="s">
        <v>172</v>
      </c>
      <c r="F125" s="220" t="s">
        <v>34</v>
      </c>
      <c r="G125" s="219" t="s">
        <v>12</v>
      </c>
      <c r="H125" s="219"/>
      <c r="I125" s="220"/>
    </row>
    <row r="126" spans="1:9" ht="22.5">
      <c r="A126" s="219">
        <v>270004</v>
      </c>
      <c r="B126" s="219">
        <v>120</v>
      </c>
      <c r="C126" s="220" t="s">
        <v>173</v>
      </c>
      <c r="D126" s="219"/>
      <c r="E126" s="220" t="s">
        <v>173</v>
      </c>
      <c r="F126" s="220" t="s">
        <v>20</v>
      </c>
      <c r="G126" s="219" t="s">
        <v>12</v>
      </c>
      <c r="H126" s="219"/>
      <c r="I126" s="220"/>
    </row>
    <row r="127" spans="1:9" ht="22.5">
      <c r="A127" s="219">
        <v>250005</v>
      </c>
      <c r="B127" s="219">
        <v>121</v>
      </c>
      <c r="C127" s="220" t="s">
        <v>174</v>
      </c>
      <c r="D127" s="219"/>
      <c r="E127" s="220" t="s">
        <v>174</v>
      </c>
      <c r="F127" s="220" t="s">
        <v>20</v>
      </c>
      <c r="G127" s="219" t="s">
        <v>175</v>
      </c>
      <c r="H127" s="219"/>
      <c r="I127" s="220"/>
    </row>
    <row r="128" spans="1:9" ht="22.5">
      <c r="A128" s="219">
        <v>250006</v>
      </c>
      <c r="B128" s="219">
        <v>122</v>
      </c>
      <c r="C128" s="220" t="s">
        <v>176</v>
      </c>
      <c r="D128" s="219"/>
      <c r="E128" s="220" t="s">
        <v>176</v>
      </c>
      <c r="F128" s="220" t="s">
        <v>20</v>
      </c>
      <c r="G128" s="219" t="s">
        <v>175</v>
      </c>
      <c r="H128" s="219"/>
      <c r="I128" s="220"/>
    </row>
    <row r="129" spans="1:9" ht="22.5">
      <c r="A129" s="219">
        <v>250007</v>
      </c>
      <c r="B129" s="219">
        <v>123</v>
      </c>
      <c r="C129" s="220" t="s">
        <v>177</v>
      </c>
      <c r="D129" s="219"/>
      <c r="E129" s="220" t="s">
        <v>177</v>
      </c>
      <c r="F129" s="220" t="s">
        <v>20</v>
      </c>
      <c r="G129" s="219" t="s">
        <v>175</v>
      </c>
      <c r="H129" s="219"/>
      <c r="I129" s="220"/>
    </row>
    <row r="130" spans="1:9" ht="22.5">
      <c r="A130" s="219">
        <v>250008</v>
      </c>
      <c r="B130" s="219">
        <v>124</v>
      </c>
      <c r="C130" s="220" t="s">
        <v>178</v>
      </c>
      <c r="D130" s="219"/>
      <c r="E130" s="220" t="s">
        <v>178</v>
      </c>
      <c r="F130" s="220" t="s">
        <v>20</v>
      </c>
      <c r="G130" s="219" t="s">
        <v>175</v>
      </c>
      <c r="H130" s="219"/>
      <c r="I130" s="220"/>
    </row>
    <row r="131" spans="1:9" ht="22.5">
      <c r="A131" s="219">
        <v>250009</v>
      </c>
      <c r="B131" s="219">
        <v>125</v>
      </c>
      <c r="C131" s="220" t="s">
        <v>179</v>
      </c>
      <c r="D131" s="219"/>
      <c r="E131" s="220" t="s">
        <v>179</v>
      </c>
      <c r="F131" s="220" t="s">
        <v>20</v>
      </c>
      <c r="G131" s="219" t="s">
        <v>175</v>
      </c>
      <c r="H131" s="219"/>
      <c r="I131" s="220"/>
    </row>
    <row r="132" spans="1:9" ht="22.5">
      <c r="A132" s="219">
        <v>250010</v>
      </c>
      <c r="B132" s="219">
        <v>126</v>
      </c>
      <c r="C132" s="220" t="s">
        <v>180</v>
      </c>
      <c r="D132" s="219"/>
      <c r="E132" s="220" t="s">
        <v>180</v>
      </c>
      <c r="F132" s="220" t="s">
        <v>20</v>
      </c>
      <c r="G132" s="219" t="s">
        <v>175</v>
      </c>
      <c r="H132" s="219"/>
      <c r="I132" s="220"/>
    </row>
    <row r="133" spans="1:9" ht="22.5">
      <c r="A133" s="219">
        <v>250011</v>
      </c>
      <c r="B133" s="219">
        <v>127</v>
      </c>
      <c r="C133" s="220" t="s">
        <v>181</v>
      </c>
      <c r="D133" s="219"/>
      <c r="E133" s="220" t="s">
        <v>181</v>
      </c>
      <c r="F133" s="220" t="s">
        <v>20</v>
      </c>
      <c r="G133" s="219" t="s">
        <v>175</v>
      </c>
      <c r="H133" s="219"/>
      <c r="I133" s="220"/>
    </row>
    <row r="134" spans="1:9" ht="22.5">
      <c r="A134" s="219">
        <v>250012</v>
      </c>
      <c r="B134" s="219">
        <v>128</v>
      </c>
      <c r="C134" s="220" t="s">
        <v>182</v>
      </c>
      <c r="D134" s="219"/>
      <c r="E134" s="220" t="s">
        <v>182</v>
      </c>
      <c r="F134" s="220" t="s">
        <v>20</v>
      </c>
      <c r="G134" s="219" t="s">
        <v>175</v>
      </c>
      <c r="H134" s="219"/>
      <c r="I134" s="220"/>
    </row>
    <row r="135" spans="1:9" ht="22.5">
      <c r="A135" s="219">
        <v>250013</v>
      </c>
      <c r="B135" s="219">
        <v>129</v>
      </c>
      <c r="C135" s="220" t="s">
        <v>183</v>
      </c>
      <c r="D135" s="219"/>
      <c r="E135" s="220" t="s">
        <v>183</v>
      </c>
      <c r="F135" s="220" t="s">
        <v>20</v>
      </c>
      <c r="G135" s="219" t="s">
        <v>175</v>
      </c>
      <c r="H135" s="219"/>
      <c r="I135" s="220"/>
    </row>
    <row r="136" spans="1:9" ht="22.5">
      <c r="A136" s="219">
        <v>250014</v>
      </c>
      <c r="B136" s="219">
        <v>130</v>
      </c>
      <c r="C136" s="220" t="s">
        <v>184</v>
      </c>
      <c r="D136" s="219"/>
      <c r="E136" s="220" t="s">
        <v>184</v>
      </c>
      <c r="F136" s="220" t="s">
        <v>20</v>
      </c>
      <c r="G136" s="219" t="s">
        <v>175</v>
      </c>
      <c r="H136" s="219"/>
      <c r="I136" s="220"/>
    </row>
    <row r="137" spans="1:9" ht="22.5">
      <c r="A137" s="219">
        <v>250015</v>
      </c>
      <c r="B137" s="219">
        <v>131</v>
      </c>
      <c r="C137" s="220" t="s">
        <v>185</v>
      </c>
      <c r="D137" s="219"/>
      <c r="E137" s="220" t="s">
        <v>185</v>
      </c>
      <c r="F137" s="220" t="s">
        <v>20</v>
      </c>
      <c r="G137" s="219" t="s">
        <v>175</v>
      </c>
      <c r="H137" s="219"/>
      <c r="I137" s="220"/>
    </row>
    <row r="138" spans="1:9" ht="22.5">
      <c r="A138" s="219">
        <v>250016</v>
      </c>
      <c r="B138" s="219">
        <v>132</v>
      </c>
      <c r="C138" s="220" t="s">
        <v>186</v>
      </c>
      <c r="D138" s="219"/>
      <c r="E138" s="220" t="s">
        <v>186</v>
      </c>
      <c r="F138" s="220" t="s">
        <v>20</v>
      </c>
      <c r="G138" s="219" t="s">
        <v>175</v>
      </c>
      <c r="H138" s="219"/>
      <c r="I138" s="220"/>
    </row>
    <row r="139" spans="1:9" ht="22.5">
      <c r="A139" s="219">
        <v>250017</v>
      </c>
      <c r="B139" s="219">
        <v>133</v>
      </c>
      <c r="C139" s="220" t="s">
        <v>187</v>
      </c>
      <c r="D139" s="219"/>
      <c r="E139" s="220" t="s">
        <v>187</v>
      </c>
      <c r="F139" s="220" t="s">
        <v>20</v>
      </c>
      <c r="G139" s="219" t="s">
        <v>175</v>
      </c>
      <c r="H139" s="219"/>
      <c r="I139" s="220"/>
    </row>
    <row r="140" spans="1:9" ht="22.5">
      <c r="A140" s="219">
        <v>250018</v>
      </c>
      <c r="B140" s="219">
        <v>134</v>
      </c>
      <c r="C140" s="220" t="s">
        <v>188</v>
      </c>
      <c r="D140" s="219"/>
      <c r="E140" s="220" t="s">
        <v>188</v>
      </c>
      <c r="F140" s="220" t="s">
        <v>20</v>
      </c>
      <c r="G140" s="219" t="s">
        <v>175</v>
      </c>
      <c r="H140" s="219"/>
      <c r="I140" s="220"/>
    </row>
    <row r="141" spans="1:9" ht="22.5">
      <c r="A141" s="219">
        <v>250019</v>
      </c>
      <c r="B141" s="219">
        <v>135</v>
      </c>
      <c r="C141" s="220" t="s">
        <v>189</v>
      </c>
      <c r="D141" s="219"/>
      <c r="E141" s="220" t="s">
        <v>189</v>
      </c>
      <c r="F141" s="220" t="s">
        <v>20</v>
      </c>
      <c r="G141" s="219" t="s">
        <v>175</v>
      </c>
      <c r="H141" s="219"/>
      <c r="I141" s="220"/>
    </row>
    <row r="142" spans="1:9" ht="22.5">
      <c r="A142" s="219">
        <v>250021</v>
      </c>
      <c r="B142" s="219">
        <v>136</v>
      </c>
      <c r="C142" s="220" t="s">
        <v>190</v>
      </c>
      <c r="D142" s="219"/>
      <c r="E142" s="220" t="s">
        <v>190</v>
      </c>
      <c r="F142" s="220" t="s">
        <v>20</v>
      </c>
      <c r="G142" s="219" t="s">
        <v>175</v>
      </c>
      <c r="H142" s="219"/>
      <c r="I142" s="220"/>
    </row>
    <row r="143" spans="1:9" ht="22.5">
      <c r="A143" s="219">
        <v>250048</v>
      </c>
      <c r="B143" s="219">
        <v>137</v>
      </c>
      <c r="C143" s="220" t="s">
        <v>191</v>
      </c>
      <c r="D143" s="219"/>
      <c r="E143" s="220" t="s">
        <v>191</v>
      </c>
      <c r="F143" s="220" t="s">
        <v>20</v>
      </c>
      <c r="G143" s="219" t="s">
        <v>175</v>
      </c>
      <c r="H143" s="219"/>
      <c r="I143" s="220"/>
    </row>
    <row r="144" spans="1:9" ht="22.5">
      <c r="A144" s="219">
        <v>250050</v>
      </c>
      <c r="B144" s="219">
        <v>138</v>
      </c>
      <c r="C144" s="220" t="s">
        <v>192</v>
      </c>
      <c r="D144" s="219"/>
      <c r="E144" s="220" t="s">
        <v>192</v>
      </c>
      <c r="F144" s="220" t="s">
        <v>20</v>
      </c>
      <c r="G144" s="219" t="s">
        <v>175</v>
      </c>
      <c r="H144" s="219"/>
      <c r="I144" s="220"/>
    </row>
    <row r="145" spans="1:9" ht="22.5">
      <c r="A145" s="219">
        <v>250051</v>
      </c>
      <c r="B145" s="219">
        <v>139</v>
      </c>
      <c r="C145" s="220" t="s">
        <v>193</v>
      </c>
      <c r="D145" s="219"/>
      <c r="E145" s="220" t="s">
        <v>193</v>
      </c>
      <c r="F145" s="220" t="s">
        <v>20</v>
      </c>
      <c r="G145" s="219" t="s">
        <v>175</v>
      </c>
      <c r="H145" s="219"/>
      <c r="I145" s="220"/>
    </row>
    <row r="146" spans="1:9" ht="22.5">
      <c r="A146" s="219">
        <v>250053</v>
      </c>
      <c r="B146" s="219">
        <v>140</v>
      </c>
      <c r="C146" s="220" t="s">
        <v>194</v>
      </c>
      <c r="D146" s="219"/>
      <c r="E146" s="220" t="s">
        <v>194</v>
      </c>
      <c r="F146" s="220" t="s">
        <v>20</v>
      </c>
      <c r="G146" s="219" t="s">
        <v>175</v>
      </c>
      <c r="H146" s="219"/>
      <c r="I146" s="220"/>
    </row>
    <row r="147" spans="1:9" ht="22.5">
      <c r="A147" s="219">
        <v>250054</v>
      </c>
      <c r="B147" s="219">
        <v>141</v>
      </c>
      <c r="C147" s="220" t="s">
        <v>195</v>
      </c>
      <c r="D147" s="219"/>
      <c r="E147" s="220" t="s">
        <v>195</v>
      </c>
      <c r="F147" s="220" t="s">
        <v>20</v>
      </c>
      <c r="G147" s="219" t="s">
        <v>175</v>
      </c>
      <c r="H147" s="219"/>
      <c r="I147" s="220"/>
    </row>
    <row r="148" spans="1:9" ht="22.5">
      <c r="A148" s="219">
        <v>250055</v>
      </c>
      <c r="B148" s="219">
        <v>142</v>
      </c>
      <c r="C148" s="220" t="s">
        <v>196</v>
      </c>
      <c r="D148" s="219"/>
      <c r="E148" s="220" t="s">
        <v>196</v>
      </c>
      <c r="F148" s="220" t="s">
        <v>20</v>
      </c>
      <c r="G148" s="219" t="s">
        <v>175</v>
      </c>
      <c r="H148" s="219"/>
      <c r="I148" s="220"/>
    </row>
    <row r="149" spans="1:9" ht="22.5">
      <c r="A149" s="219">
        <v>250057</v>
      </c>
      <c r="B149" s="219">
        <v>143</v>
      </c>
      <c r="C149" s="220" t="s">
        <v>197</v>
      </c>
      <c r="D149" s="219"/>
      <c r="E149" s="220" t="s">
        <v>197</v>
      </c>
      <c r="F149" s="220" t="s">
        <v>20</v>
      </c>
      <c r="G149" s="219" t="s">
        <v>175</v>
      </c>
      <c r="H149" s="219"/>
      <c r="I149" s="220"/>
    </row>
    <row r="150" spans="1:9" ht="22.5">
      <c r="A150" s="219">
        <v>250058</v>
      </c>
      <c r="B150" s="219">
        <v>144</v>
      </c>
      <c r="C150" s="220" t="s">
        <v>198</v>
      </c>
      <c r="D150" s="219"/>
      <c r="E150" s="220" t="s">
        <v>198</v>
      </c>
      <c r="F150" s="220" t="s">
        <v>20</v>
      </c>
      <c r="G150" s="219" t="s">
        <v>175</v>
      </c>
      <c r="H150" s="219"/>
      <c r="I150" s="220"/>
    </row>
    <row r="151" spans="1:9" ht="22.5">
      <c r="A151" s="219">
        <v>361001</v>
      </c>
      <c r="B151" s="219">
        <v>145</v>
      </c>
      <c r="C151" s="220" t="s">
        <v>199</v>
      </c>
      <c r="D151" s="219"/>
      <c r="E151" s="220" t="s">
        <v>199</v>
      </c>
      <c r="F151" s="220" t="s">
        <v>34</v>
      </c>
      <c r="G151" s="219" t="s">
        <v>12</v>
      </c>
      <c r="H151" s="219"/>
      <c r="I151" s="220"/>
    </row>
    <row r="152" spans="1:9" ht="22.5">
      <c r="A152" s="219">
        <v>362001</v>
      </c>
      <c r="B152" s="219">
        <v>146</v>
      </c>
      <c r="C152" s="220" t="s">
        <v>200</v>
      </c>
      <c r="D152" s="219"/>
      <c r="E152" s="220" t="s">
        <v>200</v>
      </c>
      <c r="F152" s="220" t="s">
        <v>34</v>
      </c>
      <c r="G152" s="219" t="s">
        <v>12</v>
      </c>
      <c r="H152" s="219"/>
      <c r="I152" s="220"/>
    </row>
    <row r="153" spans="1:9" ht="22.5">
      <c r="A153" s="219">
        <v>373001</v>
      </c>
      <c r="B153" s="219">
        <v>147</v>
      </c>
      <c r="C153" s="220" t="s">
        <v>201</v>
      </c>
      <c r="D153" s="219"/>
      <c r="E153" s="220" t="s">
        <v>201</v>
      </c>
      <c r="F153" s="220" t="s">
        <v>34</v>
      </c>
      <c r="G153" s="219" t="s">
        <v>12</v>
      </c>
      <c r="H153" s="219"/>
      <c r="I153" s="220"/>
    </row>
    <row r="154" spans="1:9" ht="22.5">
      <c r="A154" s="219">
        <v>470001</v>
      </c>
      <c r="B154" s="219">
        <v>148</v>
      </c>
      <c r="C154" s="220" t="s">
        <v>202</v>
      </c>
      <c r="D154" s="219"/>
      <c r="E154" s="220" t="s">
        <v>202</v>
      </c>
      <c r="F154" s="220" t="s">
        <v>34</v>
      </c>
      <c r="G154" s="219" t="s">
        <v>12</v>
      </c>
      <c r="H154" s="219"/>
      <c r="I154" s="220"/>
    </row>
    <row r="155" spans="1:9" ht="22.5">
      <c r="A155" s="219">
        <v>471001</v>
      </c>
      <c r="B155" s="219">
        <v>149</v>
      </c>
      <c r="C155" s="220" t="s">
        <v>203</v>
      </c>
      <c r="D155" s="219"/>
      <c r="E155" s="220" t="s">
        <v>203</v>
      </c>
      <c r="F155" s="220" t="s">
        <v>34</v>
      </c>
      <c r="G155" s="219" t="s">
        <v>12</v>
      </c>
      <c r="H155" s="219"/>
      <c r="I155" s="220"/>
    </row>
    <row r="156" spans="1:9" ht="22.5">
      <c r="A156" s="219">
        <v>363001</v>
      </c>
      <c r="B156" s="219">
        <v>150</v>
      </c>
      <c r="C156" s="220" t="s">
        <v>204</v>
      </c>
      <c r="D156" s="219"/>
      <c r="E156" s="220" t="s">
        <v>204</v>
      </c>
      <c r="F156" s="220" t="s">
        <v>34</v>
      </c>
      <c r="G156" s="219" t="s">
        <v>12</v>
      </c>
      <c r="H156" s="219"/>
      <c r="I156" s="220"/>
    </row>
    <row r="157" spans="1:9" ht="22.5">
      <c r="A157" s="219">
        <v>450001</v>
      </c>
      <c r="B157" s="219">
        <v>151</v>
      </c>
      <c r="C157" s="220" t="s">
        <v>205</v>
      </c>
      <c r="D157" s="219"/>
      <c r="E157" s="220" t="s">
        <v>205</v>
      </c>
      <c r="F157" s="220" t="s">
        <v>20</v>
      </c>
      <c r="G157" s="219" t="s">
        <v>12</v>
      </c>
      <c r="H157" s="219"/>
      <c r="I157" s="220"/>
    </row>
    <row r="158" spans="1:9" ht="22.5">
      <c r="A158" s="219">
        <v>454001</v>
      </c>
      <c r="B158" s="219">
        <v>152</v>
      </c>
      <c r="C158" s="220" t="s">
        <v>206</v>
      </c>
      <c r="D158" s="219"/>
      <c r="E158" s="220" t="s">
        <v>206</v>
      </c>
      <c r="F158" s="220" t="s">
        <v>34</v>
      </c>
      <c r="G158" s="219" t="s">
        <v>12</v>
      </c>
      <c r="H158" s="219"/>
      <c r="I158" s="220"/>
    </row>
    <row r="159" spans="1:9" ht="22.5">
      <c r="A159" s="219">
        <v>455001</v>
      </c>
      <c r="B159" s="219">
        <v>153</v>
      </c>
      <c r="C159" s="220" t="s">
        <v>207</v>
      </c>
      <c r="D159" s="219"/>
      <c r="E159" s="220" t="s">
        <v>207</v>
      </c>
      <c r="F159" s="220" t="s">
        <v>34</v>
      </c>
      <c r="G159" s="219" t="s">
        <v>12</v>
      </c>
      <c r="H159" s="219"/>
      <c r="I159" s="220"/>
    </row>
    <row r="160" spans="1:9" ht="22.5">
      <c r="A160" s="219">
        <v>457001</v>
      </c>
      <c r="B160" s="219">
        <v>154</v>
      </c>
      <c r="C160" s="220" t="s">
        <v>208</v>
      </c>
      <c r="D160" s="219"/>
      <c r="E160" s="220" t="s">
        <v>208</v>
      </c>
      <c r="F160" s="220" t="s">
        <v>34</v>
      </c>
      <c r="G160" s="219" t="s">
        <v>12</v>
      </c>
      <c r="H160" s="219"/>
      <c r="I160" s="220"/>
    </row>
    <row r="161" spans="1:9" ht="22.5">
      <c r="A161" s="219">
        <v>459001</v>
      </c>
      <c r="B161" s="219">
        <v>155</v>
      </c>
      <c r="C161" s="220" t="s">
        <v>209</v>
      </c>
      <c r="D161" s="219"/>
      <c r="E161" s="220" t="s">
        <v>209</v>
      </c>
      <c r="F161" s="220" t="s">
        <v>34</v>
      </c>
      <c r="G161" s="219" t="s">
        <v>12</v>
      </c>
      <c r="H161" s="219"/>
      <c r="I161" s="220"/>
    </row>
    <row r="162" spans="1:9" ht="22.5">
      <c r="A162" s="219">
        <v>461001</v>
      </c>
      <c r="B162" s="219">
        <v>156</v>
      </c>
      <c r="C162" s="220" t="s">
        <v>210</v>
      </c>
      <c r="D162" s="219"/>
      <c r="E162" s="220" t="s">
        <v>210</v>
      </c>
      <c r="F162" s="220" t="s">
        <v>34</v>
      </c>
      <c r="G162" s="219" t="s">
        <v>12</v>
      </c>
      <c r="H162" s="219"/>
      <c r="I162" s="220"/>
    </row>
    <row r="163" spans="1:9" ht="22.5">
      <c r="A163" s="219">
        <v>463001</v>
      </c>
      <c r="B163" s="219">
        <v>157</v>
      </c>
      <c r="C163" s="220" t="s">
        <v>211</v>
      </c>
      <c r="D163" s="219"/>
      <c r="E163" s="220" t="s">
        <v>211</v>
      </c>
      <c r="F163" s="220" t="s">
        <v>34</v>
      </c>
      <c r="G163" s="219" t="s">
        <v>12</v>
      </c>
      <c r="H163" s="219"/>
      <c r="I163" s="220"/>
    </row>
    <row r="164" spans="1:9" ht="22.5">
      <c r="A164" s="219">
        <v>465001</v>
      </c>
      <c r="B164" s="219">
        <v>158</v>
      </c>
      <c r="C164" s="220" t="s">
        <v>212</v>
      </c>
      <c r="D164" s="219"/>
      <c r="E164" s="220" t="s">
        <v>212</v>
      </c>
      <c r="F164" s="220" t="s">
        <v>34</v>
      </c>
      <c r="G164" s="219" t="s">
        <v>12</v>
      </c>
      <c r="H164" s="219"/>
      <c r="I164" s="220"/>
    </row>
    <row r="165" spans="1:9" ht="22.5">
      <c r="A165" s="219">
        <v>466001</v>
      </c>
      <c r="B165" s="219">
        <v>159</v>
      </c>
      <c r="C165" s="220" t="s">
        <v>213</v>
      </c>
      <c r="D165" s="219"/>
      <c r="E165" s="220" t="s">
        <v>213</v>
      </c>
      <c r="F165" s="220" t="s">
        <v>34</v>
      </c>
      <c r="G165" s="219" t="s">
        <v>12</v>
      </c>
      <c r="H165" s="219"/>
      <c r="I165" s="220"/>
    </row>
    <row r="166" spans="1:9" ht="22.5">
      <c r="A166" s="219">
        <v>467001</v>
      </c>
      <c r="B166" s="219">
        <v>160</v>
      </c>
      <c r="C166" s="220" t="s">
        <v>214</v>
      </c>
      <c r="D166" s="219"/>
      <c r="E166" s="220" t="s">
        <v>214</v>
      </c>
      <c r="F166" s="220" t="s">
        <v>34</v>
      </c>
      <c r="G166" s="219" t="s">
        <v>12</v>
      </c>
      <c r="H166" s="219"/>
      <c r="I166" s="220"/>
    </row>
    <row r="167" spans="1:9" ht="22.5">
      <c r="A167" s="219">
        <v>469001</v>
      </c>
      <c r="B167" s="219">
        <v>161</v>
      </c>
      <c r="C167" s="220" t="s">
        <v>215</v>
      </c>
      <c r="D167" s="219"/>
      <c r="E167" s="220" t="s">
        <v>215</v>
      </c>
      <c r="F167" s="220" t="s">
        <v>34</v>
      </c>
      <c r="G167" s="219" t="s">
        <v>12</v>
      </c>
      <c r="H167" s="219"/>
      <c r="I167" s="220"/>
    </row>
    <row r="168" spans="1:9" ht="22.5">
      <c r="A168" s="219">
        <v>250059</v>
      </c>
      <c r="B168" s="219">
        <v>162</v>
      </c>
      <c r="C168" s="220" t="s">
        <v>216</v>
      </c>
      <c r="D168" s="219"/>
      <c r="E168" s="220" t="s">
        <v>216</v>
      </c>
      <c r="F168" s="220" t="s">
        <v>20</v>
      </c>
      <c r="G168" s="219" t="s">
        <v>175</v>
      </c>
      <c r="H168" s="219"/>
      <c r="I168" s="220"/>
    </row>
    <row r="169" spans="1:9" ht="22.5">
      <c r="A169" s="219">
        <v>601001</v>
      </c>
      <c r="B169" s="219">
        <v>163</v>
      </c>
      <c r="C169" s="220" t="s">
        <v>217</v>
      </c>
      <c r="D169" s="219"/>
      <c r="E169" s="220" t="s">
        <v>217</v>
      </c>
      <c r="F169" s="220" t="s">
        <v>11</v>
      </c>
      <c r="G169" s="219" t="s">
        <v>12</v>
      </c>
      <c r="H169" s="219"/>
      <c r="I169" s="220"/>
    </row>
    <row r="170" spans="1:9" ht="22.5">
      <c r="A170" s="219">
        <v>602001</v>
      </c>
      <c r="B170" s="219">
        <v>164</v>
      </c>
      <c r="C170" s="220" t="s">
        <v>218</v>
      </c>
      <c r="D170" s="219"/>
      <c r="E170" s="220" t="s">
        <v>218</v>
      </c>
      <c r="F170" s="220" t="s">
        <v>11</v>
      </c>
      <c r="G170" s="219" t="s">
        <v>12</v>
      </c>
      <c r="H170" s="219"/>
      <c r="I170" s="220"/>
    </row>
    <row r="171" spans="1:9" ht="22.5">
      <c r="A171" s="219">
        <v>603001</v>
      </c>
      <c r="B171" s="219">
        <v>165</v>
      </c>
      <c r="C171" s="220" t="s">
        <v>219</v>
      </c>
      <c r="D171" s="219"/>
      <c r="E171" s="220" t="s">
        <v>219</v>
      </c>
      <c r="F171" s="220" t="s">
        <v>11</v>
      </c>
      <c r="G171" s="219" t="s">
        <v>12</v>
      </c>
      <c r="H171" s="219"/>
      <c r="I171" s="220"/>
    </row>
    <row r="172" spans="1:9" ht="22.5">
      <c r="A172" s="219">
        <v>604001</v>
      </c>
      <c r="B172" s="219">
        <v>166</v>
      </c>
      <c r="C172" s="220" t="s">
        <v>220</v>
      </c>
      <c r="D172" s="219"/>
      <c r="E172" s="220" t="s">
        <v>220</v>
      </c>
      <c r="F172" s="220" t="s">
        <v>11</v>
      </c>
      <c r="G172" s="219" t="s">
        <v>12</v>
      </c>
      <c r="H172" s="219"/>
      <c r="I172" s="220"/>
    </row>
    <row r="173" spans="1:9" ht="22.5">
      <c r="A173" s="219">
        <v>605001</v>
      </c>
      <c r="B173" s="219">
        <v>167</v>
      </c>
      <c r="C173" s="220" t="s">
        <v>221</v>
      </c>
      <c r="D173" s="219"/>
      <c r="E173" s="220" t="s">
        <v>221</v>
      </c>
      <c r="F173" s="220" t="s">
        <v>11</v>
      </c>
      <c r="G173" s="219" t="s">
        <v>12</v>
      </c>
      <c r="H173" s="219"/>
      <c r="I173" s="220"/>
    </row>
    <row r="174" spans="1:9" ht="22.5">
      <c r="A174" s="219">
        <v>606001</v>
      </c>
      <c r="B174" s="219">
        <v>168</v>
      </c>
      <c r="C174" s="220" t="s">
        <v>222</v>
      </c>
      <c r="D174" s="219"/>
      <c r="E174" s="220" t="s">
        <v>222</v>
      </c>
      <c r="F174" s="220" t="s">
        <v>11</v>
      </c>
      <c r="G174" s="219" t="s">
        <v>12</v>
      </c>
      <c r="H174" s="219"/>
      <c r="I174" s="220"/>
    </row>
    <row r="175" spans="1:9" ht="22.5">
      <c r="A175" s="219">
        <v>607001</v>
      </c>
      <c r="B175" s="219">
        <v>169</v>
      </c>
      <c r="C175" s="220" t="s">
        <v>223</v>
      </c>
      <c r="D175" s="219"/>
      <c r="E175" s="220" t="s">
        <v>223</v>
      </c>
      <c r="F175" s="220" t="s">
        <v>11</v>
      </c>
      <c r="G175" s="219" t="s">
        <v>12</v>
      </c>
      <c r="H175" s="219"/>
      <c r="I175" s="220"/>
    </row>
    <row r="176" spans="1:9" ht="22.5">
      <c r="A176" s="219">
        <v>608001</v>
      </c>
      <c r="B176" s="219">
        <v>170</v>
      </c>
      <c r="C176" s="220" t="s">
        <v>224</v>
      </c>
      <c r="D176" s="219"/>
      <c r="E176" s="220" t="s">
        <v>224</v>
      </c>
      <c r="F176" s="220" t="s">
        <v>11</v>
      </c>
      <c r="G176" s="219" t="s">
        <v>12</v>
      </c>
      <c r="H176" s="219"/>
      <c r="I176" s="220"/>
    </row>
    <row r="177" spans="1:9" ht="22.5">
      <c r="A177" s="219">
        <v>609001</v>
      </c>
      <c r="B177" s="219">
        <v>171</v>
      </c>
      <c r="C177" s="220" t="s">
        <v>225</v>
      </c>
      <c r="D177" s="219"/>
      <c r="E177" s="220" t="s">
        <v>225</v>
      </c>
      <c r="F177" s="220" t="s">
        <v>11</v>
      </c>
      <c r="G177" s="219" t="s">
        <v>12</v>
      </c>
      <c r="H177" s="219"/>
      <c r="I177" s="220"/>
    </row>
    <row r="178" spans="1:9" ht="22.5">
      <c r="A178" s="219">
        <v>610001</v>
      </c>
      <c r="B178" s="219">
        <v>172</v>
      </c>
      <c r="C178" s="220" t="s">
        <v>226</v>
      </c>
      <c r="D178" s="219"/>
      <c r="E178" s="220" t="s">
        <v>226</v>
      </c>
      <c r="F178" s="220" t="s">
        <v>11</v>
      </c>
      <c r="G178" s="219" t="s">
        <v>12</v>
      </c>
      <c r="H178" s="219"/>
      <c r="I178" s="220"/>
    </row>
    <row r="179" spans="1:9" ht="22.5">
      <c r="A179" s="219">
        <v>611001</v>
      </c>
      <c r="B179" s="219">
        <v>173</v>
      </c>
      <c r="C179" s="220" t="s">
        <v>227</v>
      </c>
      <c r="D179" s="219"/>
      <c r="E179" s="220" t="s">
        <v>227</v>
      </c>
      <c r="F179" s="220" t="s">
        <v>11</v>
      </c>
      <c r="G179" s="219" t="s">
        <v>12</v>
      </c>
      <c r="H179" s="219"/>
      <c r="I179" s="220"/>
    </row>
    <row r="180" spans="1:9" ht="22.5">
      <c r="A180" s="219">
        <v>612001</v>
      </c>
      <c r="B180" s="219">
        <v>174</v>
      </c>
      <c r="C180" s="220" t="s">
        <v>228</v>
      </c>
      <c r="D180" s="219"/>
      <c r="E180" s="220" t="s">
        <v>228</v>
      </c>
      <c r="F180" s="220" t="s">
        <v>11</v>
      </c>
      <c r="G180" s="219" t="s">
        <v>12</v>
      </c>
      <c r="H180" s="219"/>
      <c r="I180" s="220"/>
    </row>
    <row r="181" spans="1:9" ht="22.5">
      <c r="A181" s="219">
        <v>613001</v>
      </c>
      <c r="B181" s="219">
        <v>175</v>
      </c>
      <c r="C181" s="220" t="s">
        <v>229</v>
      </c>
      <c r="D181" s="219"/>
      <c r="E181" s="220" t="s">
        <v>229</v>
      </c>
      <c r="F181" s="220" t="s">
        <v>11</v>
      </c>
      <c r="G181" s="219" t="s">
        <v>12</v>
      </c>
      <c r="H181" s="219"/>
      <c r="I181" s="220"/>
    </row>
    <row r="182" spans="1:9" ht="22.5">
      <c r="A182" s="219">
        <v>614001</v>
      </c>
      <c r="B182" s="219">
        <v>176</v>
      </c>
      <c r="C182" s="220" t="s">
        <v>230</v>
      </c>
      <c r="D182" s="219"/>
      <c r="E182" s="220" t="s">
        <v>230</v>
      </c>
      <c r="F182" s="220" t="s">
        <v>11</v>
      </c>
      <c r="G182" s="219" t="s">
        <v>12</v>
      </c>
      <c r="H182" s="219"/>
      <c r="I182" s="220"/>
    </row>
    <row r="183" spans="1:9" ht="22.5">
      <c r="A183" s="219">
        <v>615001</v>
      </c>
      <c r="B183" s="219">
        <v>177</v>
      </c>
      <c r="C183" s="220" t="s">
        <v>231</v>
      </c>
      <c r="D183" s="219"/>
      <c r="E183" s="220" t="s">
        <v>231</v>
      </c>
      <c r="F183" s="220" t="s">
        <v>11</v>
      </c>
      <c r="G183" s="219" t="s">
        <v>12</v>
      </c>
      <c r="H183" s="219"/>
      <c r="I183" s="220"/>
    </row>
    <row r="184" spans="1:9" ht="22.5">
      <c r="A184" s="219">
        <v>616001</v>
      </c>
      <c r="B184" s="219">
        <v>178</v>
      </c>
      <c r="C184" s="220" t="s">
        <v>232</v>
      </c>
      <c r="D184" s="219"/>
      <c r="E184" s="220" t="s">
        <v>232</v>
      </c>
      <c r="F184" s="220" t="s">
        <v>11</v>
      </c>
      <c r="G184" s="219" t="s">
        <v>12</v>
      </c>
      <c r="H184" s="219"/>
      <c r="I184" s="220"/>
    </row>
    <row r="185" spans="1:9" ht="22.5">
      <c r="A185" s="219">
        <v>617001</v>
      </c>
      <c r="B185" s="219">
        <v>179</v>
      </c>
      <c r="C185" s="220" t="s">
        <v>233</v>
      </c>
      <c r="D185" s="219"/>
      <c r="E185" s="220" t="s">
        <v>233</v>
      </c>
      <c r="F185" s="220" t="s">
        <v>11</v>
      </c>
      <c r="G185" s="219" t="s">
        <v>12</v>
      </c>
      <c r="H185" s="219"/>
      <c r="I185" s="220"/>
    </row>
    <row r="186" spans="1:9" ht="22.5">
      <c r="A186" s="219">
        <v>618001</v>
      </c>
      <c r="B186" s="219">
        <v>180</v>
      </c>
      <c r="C186" s="220" t="s">
        <v>234</v>
      </c>
      <c r="D186" s="219"/>
      <c r="E186" s="220" t="s">
        <v>234</v>
      </c>
      <c r="F186" s="220" t="s">
        <v>11</v>
      </c>
      <c r="G186" s="219" t="s">
        <v>12</v>
      </c>
      <c r="H186" s="219"/>
      <c r="I186" s="220"/>
    </row>
    <row r="187" spans="1:9" ht="22.5">
      <c r="A187" s="219">
        <v>619001</v>
      </c>
      <c r="B187" s="219">
        <v>181</v>
      </c>
      <c r="C187" s="220" t="s">
        <v>235</v>
      </c>
      <c r="D187" s="219"/>
      <c r="E187" s="220" t="s">
        <v>235</v>
      </c>
      <c r="F187" s="220" t="s">
        <v>11</v>
      </c>
      <c r="G187" s="219" t="s">
        <v>12</v>
      </c>
      <c r="H187" s="219"/>
      <c r="I187" s="220"/>
    </row>
    <row r="188" spans="1:9" ht="22.5">
      <c r="A188" s="219">
        <v>620001</v>
      </c>
      <c r="B188" s="219">
        <v>182</v>
      </c>
      <c r="C188" s="220" t="s">
        <v>236</v>
      </c>
      <c r="D188" s="219"/>
      <c r="E188" s="220" t="s">
        <v>236</v>
      </c>
      <c r="F188" s="220" t="s">
        <v>11</v>
      </c>
      <c r="G188" s="219" t="s">
        <v>12</v>
      </c>
      <c r="H188" s="219"/>
      <c r="I188" s="220"/>
    </row>
    <row r="189" spans="1:9" ht="22.5">
      <c r="A189" s="219">
        <v>621001</v>
      </c>
      <c r="B189" s="219">
        <v>183</v>
      </c>
      <c r="C189" s="220" t="s">
        <v>237</v>
      </c>
      <c r="D189" s="219"/>
      <c r="E189" s="220" t="s">
        <v>237</v>
      </c>
      <c r="F189" s="220" t="s">
        <v>11</v>
      </c>
      <c r="G189" s="219" t="s">
        <v>12</v>
      </c>
      <c r="H189" s="219"/>
      <c r="I189" s="220"/>
    </row>
    <row r="190" spans="1:9" ht="22.5">
      <c r="A190" s="219">
        <v>622001</v>
      </c>
      <c r="B190" s="219">
        <v>184</v>
      </c>
      <c r="C190" s="220" t="s">
        <v>238</v>
      </c>
      <c r="D190" s="219"/>
      <c r="E190" s="220" t="s">
        <v>238</v>
      </c>
      <c r="F190" s="220" t="s">
        <v>11</v>
      </c>
      <c r="G190" s="219" t="s">
        <v>12</v>
      </c>
      <c r="H190" s="219"/>
      <c r="I190" s="220"/>
    </row>
    <row r="191" spans="1:9" ht="22.5">
      <c r="A191" s="219">
        <v>623001</v>
      </c>
      <c r="B191" s="219">
        <v>185</v>
      </c>
      <c r="C191" s="220" t="s">
        <v>239</v>
      </c>
      <c r="D191" s="219"/>
      <c r="E191" s="220" t="s">
        <v>239</v>
      </c>
      <c r="F191" s="220" t="s">
        <v>11</v>
      </c>
      <c r="G191" s="219" t="s">
        <v>12</v>
      </c>
      <c r="H191" s="219"/>
      <c r="I191" s="220"/>
    </row>
    <row r="192" spans="1:9" ht="22.5">
      <c r="A192" s="219">
        <v>624001</v>
      </c>
      <c r="B192" s="219">
        <v>186</v>
      </c>
      <c r="C192" s="220" t="s">
        <v>240</v>
      </c>
      <c r="D192" s="219"/>
      <c r="E192" s="220" t="s">
        <v>240</v>
      </c>
      <c r="F192" s="220" t="s">
        <v>11</v>
      </c>
      <c r="G192" s="219" t="s">
        <v>12</v>
      </c>
      <c r="H192" s="219"/>
      <c r="I192" s="220"/>
    </row>
    <row r="193" spans="1:9" ht="22.5">
      <c r="A193" s="219">
        <v>625001</v>
      </c>
      <c r="B193" s="219">
        <v>187</v>
      </c>
      <c r="C193" s="220" t="s">
        <v>241</v>
      </c>
      <c r="D193" s="219"/>
      <c r="E193" s="220" t="s">
        <v>241</v>
      </c>
      <c r="F193" s="220" t="s">
        <v>11</v>
      </c>
      <c r="G193" s="219" t="s">
        <v>12</v>
      </c>
      <c r="H193" s="219"/>
      <c r="I193" s="220"/>
    </row>
    <row r="194" spans="1:9" ht="22.5">
      <c r="A194" s="219">
        <v>626001</v>
      </c>
      <c r="B194" s="219">
        <v>188</v>
      </c>
      <c r="C194" s="220" t="s">
        <v>242</v>
      </c>
      <c r="D194" s="219"/>
      <c r="E194" s="220" t="s">
        <v>242</v>
      </c>
      <c r="F194" s="220" t="s">
        <v>11</v>
      </c>
      <c r="G194" s="219" t="s">
        <v>12</v>
      </c>
      <c r="H194" s="219"/>
      <c r="I194" s="220"/>
    </row>
    <row r="195" spans="1:9" ht="22.5">
      <c r="A195" s="219">
        <v>627001</v>
      </c>
      <c r="B195" s="219">
        <v>189</v>
      </c>
      <c r="C195" s="220" t="s">
        <v>243</v>
      </c>
      <c r="D195" s="219"/>
      <c r="E195" s="220" t="s">
        <v>243</v>
      </c>
      <c r="F195" s="220" t="s">
        <v>11</v>
      </c>
      <c r="G195" s="219" t="s">
        <v>12</v>
      </c>
      <c r="H195" s="219"/>
      <c r="I195" s="220"/>
    </row>
    <row r="196" spans="1:9" ht="22.5">
      <c r="A196" s="219">
        <v>628001</v>
      </c>
      <c r="B196" s="219">
        <v>190</v>
      </c>
      <c r="C196" s="220" t="s">
        <v>244</v>
      </c>
      <c r="D196" s="219"/>
      <c r="E196" s="220" t="s">
        <v>244</v>
      </c>
      <c r="F196" s="220" t="s">
        <v>11</v>
      </c>
      <c r="G196" s="219" t="s">
        <v>12</v>
      </c>
      <c r="H196" s="219"/>
      <c r="I196" s="220"/>
    </row>
    <row r="197" spans="1:9" ht="22.5">
      <c r="A197" s="219">
        <v>629001</v>
      </c>
      <c r="B197" s="219">
        <v>191</v>
      </c>
      <c r="C197" s="220" t="s">
        <v>245</v>
      </c>
      <c r="D197" s="219"/>
      <c r="E197" s="220" t="s">
        <v>245</v>
      </c>
      <c r="F197" s="220" t="s">
        <v>11</v>
      </c>
      <c r="G197" s="219" t="s">
        <v>12</v>
      </c>
      <c r="H197" s="219"/>
      <c r="I197" s="220"/>
    </row>
    <row r="198" spans="1:9" ht="22.5">
      <c r="A198" s="219">
        <v>630001</v>
      </c>
      <c r="B198" s="219">
        <v>192</v>
      </c>
      <c r="C198" s="220" t="s">
        <v>246</v>
      </c>
      <c r="D198" s="219"/>
      <c r="E198" s="220" t="s">
        <v>246</v>
      </c>
      <c r="F198" s="220" t="s">
        <v>11</v>
      </c>
      <c r="G198" s="219" t="s">
        <v>12</v>
      </c>
      <c r="H198" s="219"/>
      <c r="I198" s="220"/>
    </row>
    <row r="199" spans="1:9" ht="22.5">
      <c r="A199" s="219">
        <v>631001</v>
      </c>
      <c r="B199" s="219">
        <v>193</v>
      </c>
      <c r="C199" s="220" t="s">
        <v>247</v>
      </c>
      <c r="D199" s="219"/>
      <c r="E199" s="220" t="s">
        <v>247</v>
      </c>
      <c r="F199" s="220" t="s">
        <v>11</v>
      </c>
      <c r="G199" s="219" t="s">
        <v>12</v>
      </c>
      <c r="H199" s="219"/>
      <c r="I199" s="220"/>
    </row>
    <row r="200" spans="1:9" ht="22.5">
      <c r="A200" s="219">
        <v>632001</v>
      </c>
      <c r="B200" s="219">
        <v>194</v>
      </c>
      <c r="C200" s="220" t="s">
        <v>248</v>
      </c>
      <c r="D200" s="219"/>
      <c r="E200" s="220" t="s">
        <v>248</v>
      </c>
      <c r="F200" s="220" t="s">
        <v>11</v>
      </c>
      <c r="G200" s="219" t="s">
        <v>12</v>
      </c>
      <c r="H200" s="219"/>
      <c r="I200" s="220"/>
    </row>
    <row r="201" spans="1:9" ht="22.5">
      <c r="A201" s="219">
        <v>633001</v>
      </c>
      <c r="B201" s="219">
        <v>195</v>
      </c>
      <c r="C201" s="220" t="s">
        <v>249</v>
      </c>
      <c r="D201" s="219"/>
      <c r="E201" s="220" t="s">
        <v>249</v>
      </c>
      <c r="F201" s="220" t="s">
        <v>11</v>
      </c>
      <c r="G201" s="219" t="s">
        <v>12</v>
      </c>
      <c r="H201" s="219"/>
      <c r="I201" s="220"/>
    </row>
    <row r="202" spans="1:9" ht="22.5">
      <c r="A202" s="219">
        <v>634001</v>
      </c>
      <c r="B202" s="219">
        <v>196</v>
      </c>
      <c r="C202" s="220" t="s">
        <v>250</v>
      </c>
      <c r="D202" s="219"/>
      <c r="E202" s="220" t="s">
        <v>250</v>
      </c>
      <c r="F202" s="220" t="s">
        <v>11</v>
      </c>
      <c r="G202" s="219" t="s">
        <v>12</v>
      </c>
      <c r="H202" s="219"/>
      <c r="I202" s="220"/>
    </row>
    <row r="203" spans="1:9" ht="22.5">
      <c r="A203" s="219">
        <v>635001</v>
      </c>
      <c r="B203" s="219">
        <v>197</v>
      </c>
      <c r="C203" s="220" t="s">
        <v>251</v>
      </c>
      <c r="D203" s="219"/>
      <c r="E203" s="220" t="s">
        <v>251</v>
      </c>
      <c r="F203" s="220" t="s">
        <v>11</v>
      </c>
      <c r="G203" s="219" t="s">
        <v>12</v>
      </c>
      <c r="H203" s="219"/>
      <c r="I203" s="220"/>
    </row>
    <row r="204" spans="1:9" ht="22.5">
      <c r="A204" s="219">
        <v>636001</v>
      </c>
      <c r="B204" s="219">
        <v>198</v>
      </c>
      <c r="C204" s="220" t="s">
        <v>252</v>
      </c>
      <c r="D204" s="219"/>
      <c r="E204" s="220" t="s">
        <v>252</v>
      </c>
      <c r="F204" s="220" t="s">
        <v>11</v>
      </c>
      <c r="G204" s="219" t="s">
        <v>12</v>
      </c>
      <c r="H204" s="219"/>
      <c r="I204" s="220"/>
    </row>
    <row r="205" spans="1:9" ht="22.5">
      <c r="A205" s="219">
        <v>637001</v>
      </c>
      <c r="B205" s="219">
        <v>199</v>
      </c>
      <c r="C205" s="220" t="s">
        <v>253</v>
      </c>
      <c r="D205" s="219"/>
      <c r="E205" s="220" t="s">
        <v>253</v>
      </c>
      <c r="F205" s="220" t="s">
        <v>11</v>
      </c>
      <c r="G205" s="219" t="s">
        <v>12</v>
      </c>
      <c r="H205" s="219"/>
      <c r="I205" s="220"/>
    </row>
    <row r="206" spans="1:9" ht="22.5">
      <c r="A206" s="219">
        <v>638001</v>
      </c>
      <c r="B206" s="219">
        <v>200</v>
      </c>
      <c r="C206" s="220" t="s">
        <v>254</v>
      </c>
      <c r="D206" s="219"/>
      <c r="E206" s="220" t="s">
        <v>254</v>
      </c>
      <c r="F206" s="220" t="s">
        <v>11</v>
      </c>
      <c r="G206" s="219" t="s">
        <v>12</v>
      </c>
      <c r="H206" s="219"/>
      <c r="I206" s="220"/>
    </row>
    <row r="207" spans="1:9" ht="22.5">
      <c r="A207" s="219">
        <v>641001</v>
      </c>
      <c r="B207" s="219">
        <v>201</v>
      </c>
      <c r="C207" s="220" t="s">
        <v>255</v>
      </c>
      <c r="D207" s="219"/>
      <c r="E207" s="220" t="s">
        <v>255</v>
      </c>
      <c r="F207" s="220" t="s">
        <v>11</v>
      </c>
      <c r="G207" s="219" t="s">
        <v>12</v>
      </c>
      <c r="H207" s="219"/>
      <c r="I207" s="220"/>
    </row>
    <row r="208" spans="1:9" ht="22.5">
      <c r="A208" s="219">
        <v>642001</v>
      </c>
      <c r="B208" s="219">
        <v>202</v>
      </c>
      <c r="C208" s="220" t="s">
        <v>256</v>
      </c>
      <c r="D208" s="219"/>
      <c r="E208" s="220" t="s">
        <v>256</v>
      </c>
      <c r="F208" s="220" t="s">
        <v>11</v>
      </c>
      <c r="G208" s="219" t="s">
        <v>12</v>
      </c>
      <c r="H208" s="219"/>
      <c r="I208" s="220"/>
    </row>
    <row r="209" spans="1:9" ht="22.5">
      <c r="A209" s="219">
        <v>643001</v>
      </c>
      <c r="B209" s="219">
        <v>203</v>
      </c>
      <c r="C209" s="220" t="s">
        <v>257</v>
      </c>
      <c r="D209" s="219"/>
      <c r="E209" s="220" t="s">
        <v>257</v>
      </c>
      <c r="F209" s="220" t="s">
        <v>11</v>
      </c>
      <c r="G209" s="219" t="s">
        <v>12</v>
      </c>
      <c r="H209" s="219"/>
      <c r="I209" s="220"/>
    </row>
    <row r="210" spans="1:9" ht="22.5">
      <c r="A210" s="219">
        <v>644001</v>
      </c>
      <c r="B210" s="219">
        <v>204</v>
      </c>
      <c r="C210" s="220" t="s">
        <v>258</v>
      </c>
      <c r="D210" s="219"/>
      <c r="E210" s="220" t="s">
        <v>258</v>
      </c>
      <c r="F210" s="220" t="s">
        <v>11</v>
      </c>
      <c r="G210" s="219" t="s">
        <v>12</v>
      </c>
      <c r="H210" s="219"/>
      <c r="I210" s="220"/>
    </row>
    <row r="211" spans="1:9" ht="22.5">
      <c r="A211" s="219">
        <v>645001</v>
      </c>
      <c r="B211" s="219">
        <v>205</v>
      </c>
      <c r="C211" s="220" t="s">
        <v>259</v>
      </c>
      <c r="D211" s="219"/>
      <c r="E211" s="220" t="s">
        <v>259</v>
      </c>
      <c r="F211" s="220" t="s">
        <v>11</v>
      </c>
      <c r="G211" s="219" t="s">
        <v>12</v>
      </c>
      <c r="H211" s="219"/>
      <c r="I211" s="220"/>
    </row>
    <row r="212" spans="1:9" ht="22.5">
      <c r="A212" s="219">
        <v>646001</v>
      </c>
      <c r="B212" s="219">
        <v>206</v>
      </c>
      <c r="C212" s="220" t="s">
        <v>260</v>
      </c>
      <c r="D212" s="219"/>
      <c r="E212" s="220" t="s">
        <v>260</v>
      </c>
      <c r="F212" s="220" t="s">
        <v>11</v>
      </c>
      <c r="G212" s="219" t="s">
        <v>12</v>
      </c>
      <c r="H212" s="219"/>
      <c r="I212" s="220"/>
    </row>
    <row r="213" spans="1:9" ht="22.5">
      <c r="A213" s="219">
        <v>647001</v>
      </c>
      <c r="B213" s="219">
        <v>207</v>
      </c>
      <c r="C213" s="220" t="s">
        <v>261</v>
      </c>
      <c r="D213" s="219"/>
      <c r="E213" s="220" t="s">
        <v>261</v>
      </c>
      <c r="F213" s="220" t="s">
        <v>11</v>
      </c>
      <c r="G213" s="219" t="s">
        <v>12</v>
      </c>
      <c r="H213" s="219"/>
      <c r="I213" s="220"/>
    </row>
    <row r="214" spans="1:9" ht="22.5">
      <c r="A214" s="219">
        <v>648001</v>
      </c>
      <c r="B214" s="219">
        <v>208</v>
      </c>
      <c r="C214" s="220" t="s">
        <v>262</v>
      </c>
      <c r="D214" s="219"/>
      <c r="E214" s="220" t="s">
        <v>262</v>
      </c>
      <c r="F214" s="220" t="s">
        <v>11</v>
      </c>
      <c r="G214" s="219" t="s">
        <v>12</v>
      </c>
      <c r="H214" s="219"/>
      <c r="I214" s="220"/>
    </row>
    <row r="215" spans="1:9" ht="22.5">
      <c r="A215" s="219">
        <v>649001</v>
      </c>
      <c r="B215" s="219">
        <v>209</v>
      </c>
      <c r="C215" s="220" t="s">
        <v>263</v>
      </c>
      <c r="D215" s="219"/>
      <c r="E215" s="220" t="s">
        <v>263</v>
      </c>
      <c r="F215" s="220" t="s">
        <v>11</v>
      </c>
      <c r="G215" s="219" t="s">
        <v>12</v>
      </c>
      <c r="H215" s="219"/>
      <c r="I215" s="220"/>
    </row>
    <row r="216" spans="1:9" ht="22.5">
      <c r="A216" s="219">
        <v>650001</v>
      </c>
      <c r="B216" s="219">
        <v>210</v>
      </c>
      <c r="C216" s="220" t="s">
        <v>264</v>
      </c>
      <c r="D216" s="219"/>
      <c r="E216" s="220" t="s">
        <v>264</v>
      </c>
      <c r="F216" s="220" t="s">
        <v>11</v>
      </c>
      <c r="G216" s="219" t="s">
        <v>12</v>
      </c>
      <c r="H216" s="219"/>
      <c r="I216" s="220"/>
    </row>
    <row r="217" spans="1:9" ht="22.5">
      <c r="A217" s="219">
        <v>651001</v>
      </c>
      <c r="B217" s="219">
        <v>211</v>
      </c>
      <c r="C217" s="220" t="s">
        <v>265</v>
      </c>
      <c r="D217" s="219"/>
      <c r="E217" s="220" t="s">
        <v>265</v>
      </c>
      <c r="F217" s="220" t="s">
        <v>11</v>
      </c>
      <c r="G217" s="219" t="s">
        <v>12</v>
      </c>
      <c r="H217" s="219"/>
      <c r="I217" s="220"/>
    </row>
    <row r="218" spans="1:9" ht="22.5">
      <c r="A218" s="219">
        <v>652001</v>
      </c>
      <c r="B218" s="219">
        <v>212</v>
      </c>
      <c r="C218" s="220" t="s">
        <v>266</v>
      </c>
      <c r="D218" s="219"/>
      <c r="E218" s="220" t="s">
        <v>266</v>
      </c>
      <c r="F218" s="220" t="s">
        <v>11</v>
      </c>
      <c r="G218" s="219" t="s">
        <v>12</v>
      </c>
      <c r="H218" s="219"/>
      <c r="I218" s="220"/>
    </row>
    <row r="219" spans="1:9" ht="22.5">
      <c r="A219" s="219">
        <v>653001</v>
      </c>
      <c r="B219" s="219">
        <v>213</v>
      </c>
      <c r="C219" s="220" t="s">
        <v>267</v>
      </c>
      <c r="D219" s="219"/>
      <c r="E219" s="220" t="s">
        <v>267</v>
      </c>
      <c r="F219" s="220" t="s">
        <v>11</v>
      </c>
      <c r="G219" s="219" t="s">
        <v>12</v>
      </c>
      <c r="H219" s="219"/>
      <c r="I219" s="220"/>
    </row>
    <row r="220" spans="1:9" ht="22.5">
      <c r="A220" s="219">
        <v>654001</v>
      </c>
      <c r="B220" s="219">
        <v>214</v>
      </c>
      <c r="C220" s="220" t="s">
        <v>268</v>
      </c>
      <c r="D220" s="219"/>
      <c r="E220" s="220" t="s">
        <v>268</v>
      </c>
      <c r="F220" s="220" t="s">
        <v>11</v>
      </c>
      <c r="G220" s="219" t="s">
        <v>12</v>
      </c>
      <c r="H220" s="219"/>
      <c r="I220" s="220"/>
    </row>
    <row r="221" spans="1:9" ht="22.5">
      <c r="A221" s="219">
        <v>655001</v>
      </c>
      <c r="B221" s="219">
        <v>215</v>
      </c>
      <c r="C221" s="220" t="s">
        <v>269</v>
      </c>
      <c r="D221" s="219"/>
      <c r="E221" s="220" t="s">
        <v>269</v>
      </c>
      <c r="F221" s="220" t="s">
        <v>11</v>
      </c>
      <c r="G221" s="219" t="s">
        <v>12</v>
      </c>
      <c r="H221" s="219"/>
      <c r="I221" s="220"/>
    </row>
    <row r="222" spans="1:9" ht="22.5">
      <c r="A222" s="219">
        <v>656001</v>
      </c>
      <c r="B222" s="219">
        <v>216</v>
      </c>
      <c r="C222" s="220" t="s">
        <v>270</v>
      </c>
      <c r="D222" s="219"/>
      <c r="E222" s="220" t="s">
        <v>270</v>
      </c>
      <c r="F222" s="220" t="s">
        <v>11</v>
      </c>
      <c r="G222" s="219" t="s">
        <v>12</v>
      </c>
      <c r="H222" s="219"/>
      <c r="I222" s="220"/>
    </row>
    <row r="223" spans="1:9" ht="22.5">
      <c r="A223" s="219">
        <v>657001</v>
      </c>
      <c r="B223" s="219">
        <v>217</v>
      </c>
      <c r="C223" s="220" t="s">
        <v>271</v>
      </c>
      <c r="D223" s="219"/>
      <c r="E223" s="220" t="s">
        <v>271</v>
      </c>
      <c r="F223" s="220" t="s">
        <v>11</v>
      </c>
      <c r="G223" s="219" t="s">
        <v>12</v>
      </c>
      <c r="H223" s="219"/>
      <c r="I223" s="220"/>
    </row>
    <row r="224" spans="1:9" ht="22.5">
      <c r="A224" s="219">
        <v>658001</v>
      </c>
      <c r="B224" s="219">
        <v>218</v>
      </c>
      <c r="C224" s="220" t="s">
        <v>272</v>
      </c>
      <c r="D224" s="219"/>
      <c r="E224" s="220" t="s">
        <v>272</v>
      </c>
      <c r="F224" s="220" t="s">
        <v>11</v>
      </c>
      <c r="G224" s="219" t="s">
        <v>12</v>
      </c>
      <c r="H224" s="219"/>
      <c r="I224" s="220"/>
    </row>
    <row r="225" spans="1:9" ht="22.5">
      <c r="A225" s="219">
        <v>659001</v>
      </c>
      <c r="B225" s="219">
        <v>219</v>
      </c>
      <c r="C225" s="220" t="s">
        <v>273</v>
      </c>
      <c r="D225" s="219"/>
      <c r="E225" s="220" t="s">
        <v>273</v>
      </c>
      <c r="F225" s="220" t="s">
        <v>11</v>
      </c>
      <c r="G225" s="219" t="s">
        <v>12</v>
      </c>
      <c r="H225" s="219"/>
      <c r="I225" s="220"/>
    </row>
    <row r="226" spans="1:9" ht="22.5">
      <c r="A226" s="219">
        <v>660001</v>
      </c>
      <c r="B226" s="219">
        <v>220</v>
      </c>
      <c r="C226" s="220" t="s">
        <v>274</v>
      </c>
      <c r="D226" s="219"/>
      <c r="E226" s="220" t="s">
        <v>274</v>
      </c>
      <c r="F226" s="220" t="s">
        <v>11</v>
      </c>
      <c r="G226" s="219" t="s">
        <v>12</v>
      </c>
      <c r="H226" s="219"/>
      <c r="I226" s="220"/>
    </row>
    <row r="227" spans="1:9" ht="22.5">
      <c r="A227" s="219">
        <v>661001</v>
      </c>
      <c r="B227" s="219">
        <v>221</v>
      </c>
      <c r="C227" s="220" t="s">
        <v>275</v>
      </c>
      <c r="D227" s="219"/>
      <c r="E227" s="220" t="s">
        <v>275</v>
      </c>
      <c r="F227" s="220" t="s">
        <v>11</v>
      </c>
      <c r="G227" s="219" t="s">
        <v>12</v>
      </c>
      <c r="H227" s="219"/>
      <c r="I227" s="220"/>
    </row>
    <row r="228" spans="1:9" ht="22.5">
      <c r="A228" s="219">
        <v>662001</v>
      </c>
      <c r="B228" s="219">
        <v>222</v>
      </c>
      <c r="C228" s="220" t="s">
        <v>276</v>
      </c>
      <c r="D228" s="219"/>
      <c r="E228" s="220" t="s">
        <v>276</v>
      </c>
      <c r="F228" s="220" t="s">
        <v>11</v>
      </c>
      <c r="G228" s="219" t="s">
        <v>12</v>
      </c>
      <c r="H228" s="219"/>
      <c r="I228" s="220"/>
    </row>
    <row r="229" spans="1:9" ht="22.5">
      <c r="A229" s="219">
        <v>663001</v>
      </c>
      <c r="B229" s="219">
        <v>223</v>
      </c>
      <c r="C229" s="220" t="s">
        <v>277</v>
      </c>
      <c r="D229" s="219"/>
      <c r="E229" s="220" t="s">
        <v>277</v>
      </c>
      <c r="F229" s="220" t="s">
        <v>11</v>
      </c>
      <c r="G229" s="219" t="s">
        <v>12</v>
      </c>
      <c r="H229" s="219"/>
      <c r="I229" s="220"/>
    </row>
    <row r="230" spans="1:9" ht="22.5">
      <c r="A230" s="219">
        <v>664001</v>
      </c>
      <c r="B230" s="219">
        <v>224</v>
      </c>
      <c r="C230" s="220" t="s">
        <v>278</v>
      </c>
      <c r="D230" s="219"/>
      <c r="E230" s="220" t="s">
        <v>278</v>
      </c>
      <c r="F230" s="220" t="s">
        <v>11</v>
      </c>
      <c r="G230" s="219" t="s">
        <v>12</v>
      </c>
      <c r="H230" s="219"/>
      <c r="I230" s="220"/>
    </row>
    <row r="231" spans="1:9" ht="22.5">
      <c r="A231" s="219">
        <v>665001</v>
      </c>
      <c r="B231" s="219">
        <v>225</v>
      </c>
      <c r="C231" s="220" t="s">
        <v>279</v>
      </c>
      <c r="D231" s="219"/>
      <c r="E231" s="220" t="s">
        <v>279</v>
      </c>
      <c r="F231" s="220" t="s">
        <v>11</v>
      </c>
      <c r="G231" s="219" t="s">
        <v>12</v>
      </c>
      <c r="H231" s="219"/>
      <c r="I231" s="220"/>
    </row>
    <row r="232" spans="1:9" ht="22.5">
      <c r="A232" s="219">
        <v>666001</v>
      </c>
      <c r="B232" s="219">
        <v>226</v>
      </c>
      <c r="C232" s="220" t="s">
        <v>280</v>
      </c>
      <c r="D232" s="219"/>
      <c r="E232" s="220" t="s">
        <v>280</v>
      </c>
      <c r="F232" s="220" t="s">
        <v>11</v>
      </c>
      <c r="G232" s="219" t="s">
        <v>12</v>
      </c>
      <c r="H232" s="219"/>
      <c r="I232" s="220"/>
    </row>
    <row r="233" spans="1:9" ht="22.5">
      <c r="A233" s="219">
        <v>667001</v>
      </c>
      <c r="B233" s="219">
        <v>227</v>
      </c>
      <c r="C233" s="220" t="s">
        <v>281</v>
      </c>
      <c r="D233" s="219"/>
      <c r="E233" s="220" t="s">
        <v>281</v>
      </c>
      <c r="F233" s="220" t="s">
        <v>11</v>
      </c>
      <c r="G233" s="219" t="s">
        <v>12</v>
      </c>
      <c r="H233" s="219"/>
      <c r="I233" s="220"/>
    </row>
    <row r="234" spans="1:9" ht="22.5">
      <c r="A234" s="219">
        <v>668001</v>
      </c>
      <c r="B234" s="219">
        <v>228</v>
      </c>
      <c r="C234" s="220" t="s">
        <v>282</v>
      </c>
      <c r="D234" s="219"/>
      <c r="E234" s="220" t="s">
        <v>282</v>
      </c>
      <c r="F234" s="220" t="s">
        <v>11</v>
      </c>
      <c r="G234" s="219" t="s">
        <v>12</v>
      </c>
      <c r="H234" s="219"/>
      <c r="I234" s="220"/>
    </row>
    <row r="235" spans="1:9" ht="22.5">
      <c r="A235" s="219">
        <v>669001</v>
      </c>
      <c r="B235" s="219">
        <v>229</v>
      </c>
      <c r="C235" s="220" t="s">
        <v>283</v>
      </c>
      <c r="D235" s="219"/>
      <c r="E235" s="220" t="s">
        <v>283</v>
      </c>
      <c r="F235" s="220" t="s">
        <v>11</v>
      </c>
      <c r="G235" s="219" t="s">
        <v>12</v>
      </c>
      <c r="H235" s="219"/>
      <c r="I235" s="220"/>
    </row>
    <row r="236" spans="1:9" ht="22.5">
      <c r="A236" s="219">
        <v>670001</v>
      </c>
      <c r="B236" s="219">
        <v>230</v>
      </c>
      <c r="C236" s="220" t="s">
        <v>284</v>
      </c>
      <c r="D236" s="219"/>
      <c r="E236" s="220" t="s">
        <v>284</v>
      </c>
      <c r="F236" s="220" t="s">
        <v>11</v>
      </c>
      <c r="G236" s="219" t="s">
        <v>12</v>
      </c>
      <c r="H236" s="219"/>
      <c r="I236" s="220"/>
    </row>
    <row r="237" spans="1:9" ht="22.5">
      <c r="A237" s="219">
        <v>671001</v>
      </c>
      <c r="B237" s="219">
        <v>231</v>
      </c>
      <c r="C237" s="220" t="s">
        <v>285</v>
      </c>
      <c r="D237" s="219"/>
      <c r="E237" s="220" t="s">
        <v>285</v>
      </c>
      <c r="F237" s="220" t="s">
        <v>11</v>
      </c>
      <c r="G237" s="219" t="s">
        <v>12</v>
      </c>
      <c r="H237" s="219"/>
      <c r="I237" s="220"/>
    </row>
    <row r="238" spans="1:9" ht="22.5">
      <c r="A238" s="219">
        <v>672001</v>
      </c>
      <c r="B238" s="219">
        <v>232</v>
      </c>
      <c r="C238" s="220" t="s">
        <v>286</v>
      </c>
      <c r="D238" s="219"/>
      <c r="E238" s="220" t="s">
        <v>286</v>
      </c>
      <c r="F238" s="220" t="s">
        <v>11</v>
      </c>
      <c r="G238" s="219" t="s">
        <v>12</v>
      </c>
      <c r="H238" s="219"/>
      <c r="I238" s="220"/>
    </row>
    <row r="239" spans="1:9" ht="22.5">
      <c r="A239" s="219">
        <v>673001</v>
      </c>
      <c r="B239" s="219">
        <v>233</v>
      </c>
      <c r="C239" s="220" t="s">
        <v>287</v>
      </c>
      <c r="D239" s="219"/>
      <c r="E239" s="220" t="s">
        <v>287</v>
      </c>
      <c r="F239" s="220" t="s">
        <v>11</v>
      </c>
      <c r="G239" s="219" t="s">
        <v>12</v>
      </c>
      <c r="H239" s="219"/>
      <c r="I239" s="220"/>
    </row>
    <row r="240" spans="1:9" ht="22.5">
      <c r="A240" s="219">
        <v>674001</v>
      </c>
      <c r="B240" s="219">
        <v>234</v>
      </c>
      <c r="C240" s="220" t="s">
        <v>288</v>
      </c>
      <c r="D240" s="219"/>
      <c r="E240" s="220" t="s">
        <v>288</v>
      </c>
      <c r="F240" s="220" t="s">
        <v>11</v>
      </c>
      <c r="G240" s="219" t="s">
        <v>12</v>
      </c>
      <c r="H240" s="219"/>
      <c r="I240" s="220"/>
    </row>
    <row r="241" spans="1:9" ht="22.5">
      <c r="A241" s="219">
        <v>675001</v>
      </c>
      <c r="B241" s="219">
        <v>235</v>
      </c>
      <c r="C241" s="220" t="s">
        <v>289</v>
      </c>
      <c r="D241" s="219"/>
      <c r="E241" s="220" t="s">
        <v>289</v>
      </c>
      <c r="F241" s="220" t="s">
        <v>11</v>
      </c>
      <c r="G241" s="219" t="s">
        <v>12</v>
      </c>
      <c r="H241" s="219"/>
      <c r="I241" s="220"/>
    </row>
    <row r="242" spans="1:9" ht="22.5">
      <c r="A242" s="219">
        <v>676001</v>
      </c>
      <c r="B242" s="219">
        <v>236</v>
      </c>
      <c r="C242" s="220" t="s">
        <v>290</v>
      </c>
      <c r="D242" s="219"/>
      <c r="E242" s="220" t="s">
        <v>290</v>
      </c>
      <c r="F242" s="220" t="s">
        <v>11</v>
      </c>
      <c r="G242" s="219" t="s">
        <v>12</v>
      </c>
      <c r="H242" s="219"/>
      <c r="I242" s="220"/>
    </row>
    <row r="243" spans="1:9" ht="22.5">
      <c r="A243" s="219">
        <v>677001</v>
      </c>
      <c r="B243" s="219">
        <v>237</v>
      </c>
      <c r="C243" s="220" t="s">
        <v>291</v>
      </c>
      <c r="D243" s="219"/>
      <c r="E243" s="220" t="s">
        <v>291</v>
      </c>
      <c r="F243" s="220" t="s">
        <v>11</v>
      </c>
      <c r="G243" s="219" t="s">
        <v>12</v>
      </c>
      <c r="H243" s="219"/>
      <c r="I243" s="220"/>
    </row>
    <row r="244" spans="1:9" ht="22.5">
      <c r="A244" s="219">
        <v>678001</v>
      </c>
      <c r="B244" s="219">
        <v>238</v>
      </c>
      <c r="C244" s="220" t="s">
        <v>292</v>
      </c>
      <c r="D244" s="219"/>
      <c r="E244" s="220" t="s">
        <v>292</v>
      </c>
      <c r="F244" s="220" t="s">
        <v>11</v>
      </c>
      <c r="G244" s="219" t="s">
        <v>12</v>
      </c>
      <c r="H244" s="219"/>
      <c r="I244" s="220"/>
    </row>
    <row r="245" spans="1:9" ht="22.5">
      <c r="A245" s="219">
        <v>194001</v>
      </c>
      <c r="B245" s="219">
        <v>239</v>
      </c>
      <c r="C245" s="220" t="s">
        <v>293</v>
      </c>
      <c r="D245" s="219" t="s">
        <v>16</v>
      </c>
      <c r="E245" s="220" t="s">
        <v>294</v>
      </c>
      <c r="F245" s="220" t="s">
        <v>34</v>
      </c>
      <c r="G245" s="219" t="s">
        <v>12</v>
      </c>
      <c r="H245" s="219"/>
      <c r="I245" s="220"/>
    </row>
    <row r="246" spans="1:9" ht="22.5">
      <c r="A246" s="219">
        <v>701001</v>
      </c>
      <c r="B246" s="219">
        <v>240</v>
      </c>
      <c r="C246" s="220" t="s">
        <v>295</v>
      </c>
      <c r="D246" s="219"/>
      <c r="E246" s="220" t="s">
        <v>295</v>
      </c>
      <c r="F246" s="220" t="s">
        <v>296</v>
      </c>
      <c r="G246" s="219" t="s">
        <v>12</v>
      </c>
      <c r="H246" s="219"/>
      <c r="I246" s="220"/>
    </row>
    <row r="247" spans="1:9" ht="22.5">
      <c r="A247" s="219">
        <v>702001</v>
      </c>
      <c r="B247" s="219">
        <v>241</v>
      </c>
      <c r="C247" s="220" t="s">
        <v>297</v>
      </c>
      <c r="D247" s="219"/>
      <c r="E247" s="220" t="s">
        <v>297</v>
      </c>
      <c r="F247" s="220" t="s">
        <v>296</v>
      </c>
      <c r="G247" s="219" t="s">
        <v>12</v>
      </c>
      <c r="H247" s="219"/>
      <c r="I247" s="220"/>
    </row>
    <row r="248" spans="1:9" ht="22.5">
      <c r="A248" s="219">
        <v>703001</v>
      </c>
      <c r="B248" s="219">
        <v>242</v>
      </c>
      <c r="C248" s="220" t="s">
        <v>298</v>
      </c>
      <c r="D248" s="219"/>
      <c r="E248" s="220" t="s">
        <v>298</v>
      </c>
      <c r="F248" s="220" t="s">
        <v>296</v>
      </c>
      <c r="G248" s="219" t="s">
        <v>12</v>
      </c>
      <c r="H248" s="219"/>
      <c r="I248" s="220"/>
    </row>
    <row r="249" spans="1:9" ht="22.5">
      <c r="A249" s="219">
        <v>250062</v>
      </c>
      <c r="B249" s="219">
        <v>243</v>
      </c>
      <c r="C249" s="220" t="s">
        <v>299</v>
      </c>
      <c r="D249" s="219"/>
      <c r="E249" s="220" t="s">
        <v>299</v>
      </c>
      <c r="F249" s="220" t="s">
        <v>20</v>
      </c>
      <c r="G249" s="219" t="s">
        <v>175</v>
      </c>
      <c r="H249" s="219"/>
      <c r="I249" s="220"/>
    </row>
    <row r="250" spans="1:9" ht="22.5">
      <c r="A250" s="219">
        <v>250063</v>
      </c>
      <c r="B250" s="219">
        <v>244</v>
      </c>
      <c r="C250" s="220" t="s">
        <v>300</v>
      </c>
      <c r="D250" s="219"/>
      <c r="E250" s="220" t="s">
        <v>300</v>
      </c>
      <c r="F250" s="220" t="s">
        <v>20</v>
      </c>
      <c r="G250" s="219" t="s">
        <v>175</v>
      </c>
      <c r="H250" s="219"/>
      <c r="I250" s="220"/>
    </row>
    <row r="251" spans="1:9" ht="22.5">
      <c r="A251" s="219">
        <v>429001</v>
      </c>
      <c r="B251" s="219">
        <v>245</v>
      </c>
      <c r="C251" s="220" t="s">
        <v>301</v>
      </c>
      <c r="D251" s="219"/>
      <c r="E251" s="220" t="s">
        <v>301</v>
      </c>
      <c r="F251" s="220" t="s">
        <v>31</v>
      </c>
      <c r="G251" s="219" t="s">
        <v>12</v>
      </c>
      <c r="H251" s="219"/>
      <c r="I251" s="220"/>
    </row>
    <row r="252" spans="1:9" ht="22.5">
      <c r="A252" s="219">
        <v>145001</v>
      </c>
      <c r="B252" s="219">
        <v>246</v>
      </c>
      <c r="C252" s="220" t="s">
        <v>302</v>
      </c>
      <c r="D252" s="219"/>
      <c r="E252" s="220" t="s">
        <v>302</v>
      </c>
      <c r="F252" s="220" t="s">
        <v>11</v>
      </c>
      <c r="G252" s="219" t="s">
        <v>12</v>
      </c>
      <c r="H252" s="219"/>
      <c r="I252" s="220"/>
    </row>
    <row r="253" spans="1:9" ht="22.5">
      <c r="A253" s="219">
        <v>170001</v>
      </c>
      <c r="B253" s="219">
        <v>247</v>
      </c>
      <c r="C253" s="220" t="s">
        <v>303</v>
      </c>
      <c r="D253" s="219"/>
      <c r="E253" s="220" t="s">
        <v>303</v>
      </c>
      <c r="F253" s="220" t="s">
        <v>11</v>
      </c>
      <c r="G253" s="219" t="s">
        <v>12</v>
      </c>
      <c r="H253" s="219"/>
      <c r="I253" s="220"/>
    </row>
    <row r="254" spans="1:9" ht="22.5">
      <c r="A254" s="219">
        <v>171001</v>
      </c>
      <c r="B254" s="219">
        <v>248</v>
      </c>
      <c r="C254" s="220" t="s">
        <v>304</v>
      </c>
      <c r="D254" s="219"/>
      <c r="E254" s="220" t="s">
        <v>304</v>
      </c>
      <c r="F254" s="220" t="s">
        <v>11</v>
      </c>
      <c r="G254" s="219" t="s">
        <v>12</v>
      </c>
      <c r="H254" s="219"/>
      <c r="I254" s="220"/>
    </row>
    <row r="255" spans="1:9" ht="22.5">
      <c r="A255" s="219">
        <v>156001</v>
      </c>
      <c r="B255" s="219">
        <v>249</v>
      </c>
      <c r="C255" s="220" t="s">
        <v>305</v>
      </c>
      <c r="D255" s="219" t="s">
        <v>16</v>
      </c>
      <c r="E255" s="220" t="s">
        <v>306</v>
      </c>
      <c r="F255" s="220" t="s">
        <v>11</v>
      </c>
      <c r="G255" s="219" t="s">
        <v>12</v>
      </c>
      <c r="H255" s="219"/>
      <c r="I255" s="220"/>
    </row>
    <row r="256" spans="1:9" ht="22.5">
      <c r="A256" s="221">
        <v>177001</v>
      </c>
      <c r="B256" s="221">
        <v>250</v>
      </c>
      <c r="C256" s="222"/>
      <c r="D256" s="221"/>
      <c r="E256" s="222" t="s">
        <v>307</v>
      </c>
      <c r="F256" s="222" t="s">
        <v>11</v>
      </c>
      <c r="G256" s="221" t="s">
        <v>12</v>
      </c>
      <c r="H256" s="221"/>
      <c r="I256" s="222" t="s">
        <v>308</v>
      </c>
    </row>
    <row r="257" spans="1:9" ht="22.5">
      <c r="A257" s="221">
        <v>302001</v>
      </c>
      <c r="B257" s="221">
        <v>251</v>
      </c>
      <c r="C257" s="222"/>
      <c r="D257" s="221"/>
      <c r="E257" s="222" t="s">
        <v>309</v>
      </c>
      <c r="F257" s="222" t="s">
        <v>44</v>
      </c>
      <c r="G257" s="221" t="s">
        <v>12</v>
      </c>
      <c r="H257" s="221"/>
      <c r="I257" s="222" t="s">
        <v>308</v>
      </c>
    </row>
    <row r="258" spans="1:9" ht="22.5">
      <c r="A258" s="221">
        <v>313001</v>
      </c>
      <c r="B258" s="221">
        <v>252</v>
      </c>
      <c r="C258" s="222"/>
      <c r="D258" s="221"/>
      <c r="E258" s="222" t="s">
        <v>310</v>
      </c>
      <c r="F258" s="222" t="s">
        <v>44</v>
      </c>
      <c r="G258" s="221" t="s">
        <v>12</v>
      </c>
      <c r="H258" s="221"/>
      <c r="I258" s="22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0" t="s">
        <v>547</v>
      </c>
      <c r="B1" s="61"/>
      <c r="C1" s="61"/>
      <c r="D1" s="61"/>
      <c r="E1" s="61"/>
      <c r="F1" s="61"/>
    </row>
    <row r="2" spans="1:11" ht="40.5" customHeight="1">
      <c r="A2" s="62" t="s">
        <v>548</v>
      </c>
      <c r="B2" s="62"/>
      <c r="C2" s="62"/>
      <c r="D2" s="62"/>
      <c r="E2" s="62"/>
      <c r="F2" s="62"/>
      <c r="G2" s="62"/>
      <c r="H2" s="62"/>
      <c r="I2" s="62"/>
      <c r="J2" s="62"/>
      <c r="K2" s="62"/>
    </row>
    <row r="3" spans="1:11" ht="21.75" customHeight="1">
      <c r="A3" s="61"/>
      <c r="B3" s="61"/>
      <c r="C3" s="61"/>
      <c r="D3" s="61"/>
      <c r="E3" s="61"/>
      <c r="F3" s="61"/>
      <c r="K3" t="s">
        <v>313</v>
      </c>
    </row>
    <row r="4" spans="1:11" ht="22.5" customHeight="1">
      <c r="A4" s="63" t="s">
        <v>316</v>
      </c>
      <c r="B4" s="64" t="s">
        <v>318</v>
      </c>
      <c r="C4" s="64" t="s">
        <v>534</v>
      </c>
      <c r="D4" s="64" t="s">
        <v>524</v>
      </c>
      <c r="E4" s="64" t="s">
        <v>525</v>
      </c>
      <c r="F4" s="64" t="s">
        <v>526</v>
      </c>
      <c r="G4" s="64" t="s">
        <v>527</v>
      </c>
      <c r="H4" s="64"/>
      <c r="I4" s="64" t="s">
        <v>528</v>
      </c>
      <c r="J4" s="64" t="s">
        <v>529</v>
      </c>
      <c r="K4" s="64" t="s">
        <v>532</v>
      </c>
    </row>
    <row r="5" spans="1:11" s="59" customFormat="1" ht="57" customHeight="1">
      <c r="A5" s="63"/>
      <c r="B5" s="64"/>
      <c r="C5" s="64"/>
      <c r="D5" s="64"/>
      <c r="E5" s="64"/>
      <c r="F5" s="64"/>
      <c r="G5" s="64" t="s">
        <v>540</v>
      </c>
      <c r="H5" s="64" t="s">
        <v>549</v>
      </c>
      <c r="I5" s="64"/>
      <c r="J5" s="64"/>
      <c r="K5" s="64"/>
    </row>
    <row r="6" spans="1:11" ht="30" customHeight="1">
      <c r="A6" s="65" t="s">
        <v>318</v>
      </c>
      <c r="B6" s="66">
        <v>9.66</v>
      </c>
      <c r="C6" s="66"/>
      <c r="D6" s="66">
        <v>9.66</v>
      </c>
      <c r="E6" s="66"/>
      <c r="F6" s="66"/>
      <c r="G6" s="66"/>
      <c r="H6" s="66"/>
      <c r="I6" s="66"/>
      <c r="J6" s="66"/>
      <c r="K6" s="66"/>
    </row>
    <row r="7" spans="1:11" ht="48" customHeight="1">
      <c r="A7" s="67" t="s">
        <v>550</v>
      </c>
      <c r="B7" s="66">
        <v>9.66</v>
      </c>
      <c r="C7" s="66"/>
      <c r="D7" s="66">
        <v>9.66</v>
      </c>
      <c r="E7" s="66"/>
      <c r="F7" s="66"/>
      <c r="G7" s="66"/>
      <c r="H7" s="66"/>
      <c r="I7" s="66"/>
      <c r="J7" s="66"/>
      <c r="K7" s="66"/>
    </row>
    <row r="8" spans="1:11" ht="48" customHeight="1">
      <c r="A8" s="67" t="s">
        <v>551</v>
      </c>
      <c r="B8" s="66"/>
      <c r="C8" s="66"/>
      <c r="D8" s="66"/>
      <c r="E8" s="66"/>
      <c r="F8" s="66"/>
      <c r="G8" s="66"/>
      <c r="H8" s="66"/>
      <c r="I8" s="66"/>
      <c r="J8" s="66"/>
      <c r="K8" s="66"/>
    </row>
    <row r="9" spans="1:11" ht="49.5" customHeight="1">
      <c r="A9" s="67" t="s">
        <v>552</v>
      </c>
      <c r="B9" s="66"/>
      <c r="C9" s="66"/>
      <c r="D9" s="66"/>
      <c r="E9" s="66"/>
      <c r="F9" s="66"/>
      <c r="G9" s="66"/>
      <c r="H9" s="66"/>
      <c r="I9" s="66"/>
      <c r="J9" s="66"/>
      <c r="K9" s="6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C8" sqref="C8"/>
    </sheetView>
  </sheetViews>
  <sheetFormatPr defaultColWidth="1.12109375" defaultRowHeight="14.25"/>
  <cols>
    <col min="1" max="1" width="19.00390625" style="30" customWidth="1"/>
    <col min="2" max="2" width="21.25390625" style="30" customWidth="1"/>
    <col min="3" max="3" width="15.75390625" style="30" customWidth="1"/>
    <col min="4" max="5" width="19.50390625" style="30" customWidth="1"/>
    <col min="6" max="6" width="11.00390625" style="30" customWidth="1"/>
    <col min="7" max="7" width="13.625" style="30" customWidth="1"/>
    <col min="8" max="8" width="13.375" style="30" customWidth="1"/>
    <col min="9" max="9" width="14.50390625" style="30" customWidth="1"/>
    <col min="10" max="10" width="12.375" style="30" customWidth="1"/>
    <col min="11" max="11" width="15.375" style="30" customWidth="1"/>
    <col min="12" max="32" width="9.00390625" style="30" customWidth="1"/>
    <col min="33" max="224" width="1.12109375" style="30" customWidth="1"/>
    <col min="225" max="255" width="9.00390625" style="30" customWidth="1"/>
    <col min="256" max="256" width="1.12109375" style="30" customWidth="1"/>
  </cols>
  <sheetData>
    <row r="1" ht="21" customHeight="1">
      <c r="A1" s="31" t="s">
        <v>553</v>
      </c>
    </row>
    <row r="2" spans="1:11" s="7" customFormat="1" ht="16.5">
      <c r="A2" s="32" t="s">
        <v>554</v>
      </c>
      <c r="B2" s="33"/>
      <c r="C2" s="33"/>
      <c r="D2" s="33"/>
      <c r="E2" s="33"/>
      <c r="F2" s="33"/>
      <c r="G2" s="33"/>
      <c r="H2" s="33"/>
      <c r="I2" s="33"/>
      <c r="J2" s="33"/>
      <c r="K2" s="54"/>
    </row>
    <row r="3" spans="1:11" s="7" customFormat="1" ht="21">
      <c r="A3" s="34" t="s">
        <v>555</v>
      </c>
      <c r="B3" s="34"/>
      <c r="C3" s="34"/>
      <c r="D3" s="34"/>
      <c r="E3" s="34"/>
      <c r="F3" s="34"/>
      <c r="G3" s="34"/>
      <c r="H3" s="34"/>
      <c r="I3" s="34"/>
      <c r="J3" s="34"/>
      <c r="K3" s="34"/>
    </row>
    <row r="4" spans="1:12" s="7" customFormat="1" ht="25.5" customHeight="1">
      <c r="A4" s="35" t="s">
        <v>556</v>
      </c>
      <c r="B4" s="35"/>
      <c r="C4" s="35"/>
      <c r="D4" s="35"/>
      <c r="E4" s="35"/>
      <c r="F4" s="35"/>
      <c r="G4" s="35"/>
      <c r="H4" s="35"/>
      <c r="I4" s="35"/>
      <c r="J4" s="35"/>
      <c r="K4" s="35"/>
      <c r="L4" s="55"/>
    </row>
    <row r="5" spans="1:12" s="7" customFormat="1" ht="30" customHeight="1">
      <c r="A5" s="36" t="s">
        <v>557</v>
      </c>
      <c r="B5" s="37"/>
      <c r="C5" s="37"/>
      <c r="D5" s="38"/>
      <c r="E5" s="38"/>
      <c r="F5" s="38"/>
      <c r="G5" s="38"/>
      <c r="H5" s="38"/>
      <c r="I5" s="38"/>
      <c r="J5" s="38"/>
      <c r="K5" s="56"/>
      <c r="L5" s="55"/>
    </row>
    <row r="6" spans="1:12" s="7" customFormat="1" ht="30" customHeight="1">
      <c r="A6" s="39" t="s">
        <v>558</v>
      </c>
      <c r="B6" s="39"/>
      <c r="C6" s="40" t="s">
        <v>559</v>
      </c>
      <c r="D6" s="41" t="s">
        <v>338</v>
      </c>
      <c r="E6" s="41"/>
      <c r="F6" s="41"/>
      <c r="G6" s="41"/>
      <c r="H6" s="39" t="s">
        <v>339</v>
      </c>
      <c r="I6" s="39"/>
      <c r="J6" s="39"/>
      <c r="K6" s="39"/>
      <c r="L6" s="55"/>
    </row>
    <row r="7" spans="1:11" s="7" customFormat="1" ht="30" customHeight="1">
      <c r="A7" s="39"/>
      <c r="B7" s="39"/>
      <c r="C7" s="40"/>
      <c r="D7" s="39" t="s">
        <v>318</v>
      </c>
      <c r="E7" s="39" t="s">
        <v>560</v>
      </c>
      <c r="F7" s="39" t="s">
        <v>561</v>
      </c>
      <c r="G7" s="39" t="s">
        <v>562</v>
      </c>
      <c r="H7" s="39" t="s">
        <v>318</v>
      </c>
      <c r="I7" s="39" t="s">
        <v>560</v>
      </c>
      <c r="J7" s="39" t="s">
        <v>561</v>
      </c>
      <c r="K7" s="39" t="s">
        <v>562</v>
      </c>
    </row>
    <row r="8" spans="1:11" s="7" customFormat="1" ht="30" customHeight="1">
      <c r="A8" s="39"/>
      <c r="B8" s="39"/>
      <c r="C8" s="42">
        <f>D8+H8</f>
        <v>246271394</v>
      </c>
      <c r="D8" s="43">
        <f>E8+F8+G8</f>
        <v>170093499</v>
      </c>
      <c r="E8" s="43">
        <v>170093499</v>
      </c>
      <c r="F8" s="43"/>
      <c r="G8" s="43"/>
      <c r="H8" s="43">
        <f>I8+J8+K8</f>
        <v>76177895</v>
      </c>
      <c r="I8" s="57">
        <v>76177895</v>
      </c>
      <c r="J8" s="43"/>
      <c r="K8" s="43"/>
    </row>
    <row r="9" spans="1:11" s="7" customFormat="1" ht="84" customHeight="1">
      <c r="A9" s="44" t="s">
        <v>563</v>
      </c>
      <c r="B9" s="45" t="s">
        <v>564</v>
      </c>
      <c r="C9" s="46" t="s">
        <v>565</v>
      </c>
      <c r="D9" s="46"/>
      <c r="E9" s="46"/>
      <c r="F9" s="46"/>
      <c r="G9" s="46"/>
      <c r="H9" s="46"/>
      <c r="I9" s="46"/>
      <c r="J9" s="46"/>
      <c r="K9" s="46"/>
    </row>
    <row r="10" spans="1:11" s="7" customFormat="1" ht="30" customHeight="1">
      <c r="A10" s="44" t="s">
        <v>563</v>
      </c>
      <c r="B10" s="41" t="s">
        <v>566</v>
      </c>
      <c r="C10" s="41"/>
      <c r="D10" s="41"/>
      <c r="E10" s="41"/>
      <c r="F10" s="41"/>
      <c r="G10" s="41"/>
      <c r="H10" s="41"/>
      <c r="I10" s="41"/>
      <c r="J10" s="41"/>
      <c r="K10" s="41"/>
    </row>
    <row r="11" spans="1:11" s="7" customFormat="1" ht="30" customHeight="1">
      <c r="A11" s="44" t="s">
        <v>563</v>
      </c>
      <c r="B11" s="47" t="s">
        <v>567</v>
      </c>
      <c r="C11" s="47" t="s">
        <v>568</v>
      </c>
      <c r="D11" s="47" t="s">
        <v>569</v>
      </c>
      <c r="E11" s="47"/>
      <c r="F11" s="47" t="s">
        <v>570</v>
      </c>
      <c r="G11" s="47"/>
      <c r="H11" s="47" t="s">
        <v>571</v>
      </c>
      <c r="I11" s="47" t="s">
        <v>572</v>
      </c>
      <c r="J11" s="47" t="s">
        <v>573</v>
      </c>
      <c r="K11" s="47"/>
    </row>
    <row r="12" spans="1:11" s="7" customFormat="1" ht="30" customHeight="1">
      <c r="A12" s="48" t="s">
        <v>563</v>
      </c>
      <c r="B12" s="49" t="s">
        <v>574</v>
      </c>
      <c r="C12" s="50" t="s">
        <v>575</v>
      </c>
      <c r="D12" s="50" t="s">
        <v>576</v>
      </c>
      <c r="E12" s="51"/>
      <c r="F12" s="52" t="s">
        <v>577</v>
      </c>
      <c r="G12" s="51"/>
      <c r="H12" s="52">
        <v>20000</v>
      </c>
      <c r="I12" s="58" t="s">
        <v>578</v>
      </c>
      <c r="J12" s="50">
        <v>30</v>
      </c>
      <c r="K12" s="50"/>
    </row>
    <row r="13" spans="1:11" s="7" customFormat="1" ht="30" customHeight="1">
      <c r="A13" s="48" t="s">
        <v>563</v>
      </c>
      <c r="B13" s="49" t="s">
        <v>574</v>
      </c>
      <c r="C13" s="50" t="s">
        <v>579</v>
      </c>
      <c r="D13" s="50" t="s">
        <v>580</v>
      </c>
      <c r="E13" s="51"/>
      <c r="F13" s="52" t="s">
        <v>577</v>
      </c>
      <c r="G13" s="51"/>
      <c r="H13" s="52">
        <v>70</v>
      </c>
      <c r="I13" s="58" t="s">
        <v>581</v>
      </c>
      <c r="J13" s="50">
        <v>10</v>
      </c>
      <c r="K13" s="50"/>
    </row>
    <row r="14" spans="1:11" s="7" customFormat="1" ht="30" customHeight="1">
      <c r="A14" s="48" t="s">
        <v>563</v>
      </c>
      <c r="B14" s="49" t="s">
        <v>574</v>
      </c>
      <c r="C14" s="50" t="s">
        <v>579</v>
      </c>
      <c r="D14" s="50" t="s">
        <v>582</v>
      </c>
      <c r="E14" s="51"/>
      <c r="F14" s="52" t="s">
        <v>577</v>
      </c>
      <c r="G14" s="51"/>
      <c r="H14" s="52">
        <v>80</v>
      </c>
      <c r="I14" s="58" t="s">
        <v>581</v>
      </c>
      <c r="J14" s="50">
        <v>20</v>
      </c>
      <c r="K14" s="50"/>
    </row>
    <row r="15" spans="1:11" s="7" customFormat="1" ht="30" customHeight="1">
      <c r="A15" s="48" t="s">
        <v>563</v>
      </c>
      <c r="B15" s="49" t="s">
        <v>583</v>
      </c>
      <c r="C15" s="50" t="s">
        <v>583</v>
      </c>
      <c r="D15" s="50" t="s">
        <v>584</v>
      </c>
      <c r="E15" s="51"/>
      <c r="F15" s="52" t="s">
        <v>577</v>
      </c>
      <c r="G15" s="51"/>
      <c r="H15" s="52">
        <v>90</v>
      </c>
      <c r="I15" s="58" t="s">
        <v>581</v>
      </c>
      <c r="J15" s="50">
        <v>30</v>
      </c>
      <c r="K15" s="50"/>
    </row>
    <row r="16" spans="1:11" s="7" customFormat="1" ht="30" customHeight="1">
      <c r="A16" s="48" t="s">
        <v>563</v>
      </c>
      <c r="B16" s="49" t="s">
        <v>585</v>
      </c>
      <c r="C16" s="50" t="s">
        <v>585</v>
      </c>
      <c r="D16" s="50" t="s">
        <v>586</v>
      </c>
      <c r="E16" s="51"/>
      <c r="F16" s="52" t="s">
        <v>577</v>
      </c>
      <c r="G16" s="51"/>
      <c r="H16" s="52">
        <v>80</v>
      </c>
      <c r="I16" s="58" t="s">
        <v>581</v>
      </c>
      <c r="J16" s="50">
        <v>10</v>
      </c>
      <c r="K16" s="50"/>
    </row>
    <row r="17" spans="1:11" s="7" customFormat="1" ht="84" customHeight="1">
      <c r="A17" s="45" t="s">
        <v>587</v>
      </c>
      <c r="B17" s="46" t="s">
        <v>588</v>
      </c>
      <c r="C17" s="46"/>
      <c r="D17" s="46"/>
      <c r="E17" s="46"/>
      <c r="F17" s="46"/>
      <c r="G17" s="46"/>
      <c r="H17" s="46"/>
      <c r="I17" s="46"/>
      <c r="J17" s="46"/>
      <c r="K17" s="46"/>
    </row>
    <row r="18" spans="2:6" ht="12.75" customHeight="1">
      <c r="B18" s="53"/>
      <c r="C18" s="53"/>
      <c r="D18" s="53"/>
      <c r="E18" s="53"/>
      <c r="F18" s="53"/>
    </row>
    <row r="19" spans="2:6" ht="12.75" customHeight="1">
      <c r="B19" s="53"/>
      <c r="C19" s="53"/>
      <c r="D19" s="53"/>
      <c r="E19" s="53"/>
      <c r="F19" s="53"/>
    </row>
    <row r="20" spans="2:6" ht="12.75" customHeight="1">
      <c r="B20" s="53"/>
      <c r="C20" s="53"/>
      <c r="D20" s="53"/>
      <c r="E20" s="53"/>
      <c r="F20" s="53"/>
    </row>
    <row r="21" spans="2:6" ht="12.75" customHeight="1">
      <c r="B21" s="53"/>
      <c r="C21" s="53"/>
      <c r="D21" s="53"/>
      <c r="E21" s="53"/>
      <c r="F21" s="53"/>
    </row>
  </sheetData>
  <sheetProtection/>
  <mergeCells count="30">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9:A16"/>
    <mergeCell ref="C6:C7"/>
    <mergeCell ref="A6:B8"/>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1"/>
  <sheetViews>
    <sheetView workbookViewId="0" topLeftCell="A11">
      <selection activeCell="L13" sqref="L13"/>
    </sheetView>
  </sheetViews>
  <sheetFormatPr defaultColWidth="9.00390625" defaultRowHeight="14.25"/>
  <cols>
    <col min="1" max="1" width="13.625" style="7" customWidth="1"/>
    <col min="2" max="2" width="9.75390625" style="7" customWidth="1"/>
    <col min="3" max="3" width="11.00390625" style="7" customWidth="1"/>
    <col min="4" max="4" width="10.25390625" style="7" customWidth="1"/>
    <col min="5" max="5" width="13.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595</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110</v>
      </c>
      <c r="C8" s="13"/>
      <c r="D8" s="13"/>
      <c r="E8" s="11" t="s">
        <v>600</v>
      </c>
      <c r="F8" s="11"/>
      <c r="G8" s="13"/>
      <c r="H8" s="13"/>
      <c r="I8" s="13"/>
    </row>
    <row r="9" spans="1:9" ht="30.75" customHeight="1">
      <c r="A9" s="11"/>
      <c r="B9" s="13"/>
      <c r="C9" s="13"/>
      <c r="D9" s="13"/>
      <c r="E9" s="11" t="s">
        <v>601</v>
      </c>
      <c r="F9" s="11"/>
      <c r="G9" s="13">
        <v>110</v>
      </c>
      <c r="H9" s="13"/>
      <c r="I9" s="13"/>
    </row>
    <row r="10" spans="1:9" ht="30.75" customHeight="1">
      <c r="A10" s="11"/>
      <c r="B10" s="13"/>
      <c r="C10" s="13"/>
      <c r="D10" s="13"/>
      <c r="E10" s="11" t="s">
        <v>602</v>
      </c>
      <c r="F10" s="11"/>
      <c r="G10" s="13"/>
      <c r="H10" s="13"/>
      <c r="I10" s="13"/>
    </row>
    <row r="11" spans="1:9" ht="30.75" customHeight="1">
      <c r="A11" s="11" t="s">
        <v>603</v>
      </c>
      <c r="B11" s="12" t="s">
        <v>604</v>
      </c>
      <c r="C11" s="12"/>
      <c r="D11" s="12"/>
      <c r="E11" s="12"/>
      <c r="F11" s="12"/>
      <c r="G11" s="12"/>
      <c r="H11" s="12"/>
      <c r="I11" s="12"/>
    </row>
    <row r="12" spans="1:9" ht="30.75" customHeight="1">
      <c r="A12" s="11" t="s">
        <v>605</v>
      </c>
      <c r="B12" s="12" t="s">
        <v>606</v>
      </c>
      <c r="C12" s="12"/>
      <c r="D12" s="12"/>
      <c r="E12" s="12"/>
      <c r="F12" s="12"/>
      <c r="G12" s="12"/>
      <c r="H12" s="12"/>
      <c r="I12" s="12"/>
    </row>
    <row r="13" spans="1:9" ht="30.75" customHeight="1">
      <c r="A13" s="11" t="s">
        <v>607</v>
      </c>
      <c r="B13" s="12" t="s">
        <v>608</v>
      </c>
      <c r="C13" s="12"/>
      <c r="D13" s="12"/>
      <c r="E13" s="12"/>
      <c r="F13" s="12"/>
      <c r="G13" s="12"/>
      <c r="H13" s="12"/>
      <c r="I13" s="12"/>
    </row>
    <row r="14" spans="1:9" ht="30.75" customHeight="1">
      <c r="A14" s="11" t="s">
        <v>609</v>
      </c>
      <c r="B14" s="14" t="s">
        <v>610</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21" t="s">
        <v>567</v>
      </c>
      <c r="C16" s="21" t="s">
        <v>568</v>
      </c>
      <c r="D16" s="21" t="s">
        <v>612</v>
      </c>
      <c r="E16" s="21"/>
      <c r="F16" s="21" t="s">
        <v>613</v>
      </c>
      <c r="G16" s="21" t="s">
        <v>614</v>
      </c>
      <c r="H16" s="21" t="s">
        <v>615</v>
      </c>
      <c r="I16" s="11" t="s">
        <v>573</v>
      </c>
    </row>
    <row r="17" spans="1:9" ht="30.75" customHeight="1">
      <c r="A17" s="22"/>
      <c r="B17" s="23" t="s">
        <v>574</v>
      </c>
      <c r="C17" s="23" t="s">
        <v>575</v>
      </c>
      <c r="D17" s="23" t="s">
        <v>616</v>
      </c>
      <c r="E17" s="23"/>
      <c r="F17" s="24" t="s">
        <v>617</v>
      </c>
      <c r="G17" s="25" t="s">
        <v>618</v>
      </c>
      <c r="H17" s="24" t="s">
        <v>581</v>
      </c>
      <c r="I17" s="29">
        <v>20</v>
      </c>
    </row>
    <row r="18" spans="1:9" ht="30.75" customHeight="1">
      <c r="A18" s="22"/>
      <c r="B18" s="23" t="s">
        <v>574</v>
      </c>
      <c r="C18" s="23" t="s">
        <v>575</v>
      </c>
      <c r="D18" s="23" t="s">
        <v>619</v>
      </c>
      <c r="E18" s="23"/>
      <c r="F18" s="24" t="s">
        <v>577</v>
      </c>
      <c r="G18" s="25" t="s">
        <v>620</v>
      </c>
      <c r="H18" s="24" t="s">
        <v>581</v>
      </c>
      <c r="I18" s="29">
        <v>15</v>
      </c>
    </row>
    <row r="19" spans="1:9" ht="30.75" customHeight="1">
      <c r="A19" s="22"/>
      <c r="B19" s="23" t="s">
        <v>621</v>
      </c>
      <c r="C19" s="23" t="s">
        <v>622</v>
      </c>
      <c r="D19" s="23" t="s">
        <v>623</v>
      </c>
      <c r="E19" s="23"/>
      <c r="F19" s="24" t="s">
        <v>577</v>
      </c>
      <c r="G19" s="25" t="s">
        <v>624</v>
      </c>
      <c r="H19" s="24" t="s">
        <v>625</v>
      </c>
      <c r="I19" s="29">
        <v>15</v>
      </c>
    </row>
    <row r="20" spans="1:9" ht="30.75" customHeight="1">
      <c r="A20" s="22"/>
      <c r="B20" s="23" t="s">
        <v>621</v>
      </c>
      <c r="C20" s="23" t="s">
        <v>626</v>
      </c>
      <c r="D20" s="23" t="s">
        <v>627</v>
      </c>
      <c r="E20" s="23"/>
      <c r="F20" s="24" t="s">
        <v>577</v>
      </c>
      <c r="G20" s="25" t="s">
        <v>628</v>
      </c>
      <c r="H20" s="24" t="s">
        <v>581</v>
      </c>
      <c r="I20" s="29">
        <v>20</v>
      </c>
    </row>
    <row r="21" spans="1:9" ht="30.75" customHeight="1">
      <c r="A21" s="22"/>
      <c r="B21" s="23" t="s">
        <v>629</v>
      </c>
      <c r="C21" s="23" t="s">
        <v>630</v>
      </c>
      <c r="D21" s="23" t="s">
        <v>631</v>
      </c>
      <c r="E21" s="23"/>
      <c r="F21" s="24" t="s">
        <v>577</v>
      </c>
      <c r="G21" s="25" t="s">
        <v>632</v>
      </c>
      <c r="H21" s="24" t="s">
        <v>581</v>
      </c>
      <c r="I21" s="29">
        <v>20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633</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187.68</v>
      </c>
      <c r="C8" s="13"/>
      <c r="D8" s="13"/>
      <c r="E8" s="11" t="s">
        <v>600</v>
      </c>
      <c r="F8" s="11"/>
      <c r="G8" s="13"/>
      <c r="H8" s="13"/>
      <c r="I8" s="13"/>
    </row>
    <row r="9" spans="1:9" ht="30.75" customHeight="1">
      <c r="A9" s="11"/>
      <c r="B9" s="13"/>
      <c r="C9" s="13"/>
      <c r="D9" s="13"/>
      <c r="E9" s="11" t="s">
        <v>601</v>
      </c>
      <c r="F9" s="11"/>
      <c r="G9" s="13">
        <v>187.68</v>
      </c>
      <c r="H9" s="13"/>
      <c r="I9" s="13"/>
    </row>
    <row r="10" spans="1:9" ht="30.75" customHeight="1">
      <c r="A10" s="11"/>
      <c r="B10" s="13"/>
      <c r="C10" s="13"/>
      <c r="D10" s="13"/>
      <c r="E10" s="11" t="s">
        <v>602</v>
      </c>
      <c r="F10" s="11"/>
      <c r="G10" s="13"/>
      <c r="H10" s="13"/>
      <c r="I10" s="13"/>
    </row>
    <row r="11" spans="1:9" ht="30.75" customHeight="1">
      <c r="A11" s="11" t="s">
        <v>603</v>
      </c>
      <c r="B11" s="12" t="s">
        <v>634</v>
      </c>
      <c r="C11" s="12"/>
      <c r="D11" s="12"/>
      <c r="E11" s="12"/>
      <c r="F11" s="12"/>
      <c r="G11" s="12"/>
      <c r="H11" s="12"/>
      <c r="I11" s="12"/>
    </row>
    <row r="12" spans="1:9" ht="30.75" customHeight="1">
      <c r="A12" s="11" t="s">
        <v>605</v>
      </c>
      <c r="B12" s="12" t="s">
        <v>635</v>
      </c>
      <c r="C12" s="12"/>
      <c r="D12" s="12"/>
      <c r="E12" s="12"/>
      <c r="F12" s="12"/>
      <c r="G12" s="12"/>
      <c r="H12" s="12"/>
      <c r="I12" s="12"/>
    </row>
    <row r="13" spans="1:9" ht="30.75" customHeight="1">
      <c r="A13" s="11" t="s">
        <v>607</v>
      </c>
      <c r="B13" s="12" t="s">
        <v>636</v>
      </c>
      <c r="C13" s="12"/>
      <c r="D13" s="12"/>
      <c r="E13" s="12"/>
      <c r="F13" s="12"/>
      <c r="G13" s="12"/>
      <c r="H13" s="12"/>
      <c r="I13" s="12"/>
    </row>
    <row r="14" spans="1:9" ht="30.75" customHeight="1">
      <c r="A14" s="11" t="s">
        <v>609</v>
      </c>
      <c r="B14" s="14" t="s">
        <v>636</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21" t="s">
        <v>567</v>
      </c>
      <c r="C16" s="21" t="s">
        <v>568</v>
      </c>
      <c r="D16" s="21" t="s">
        <v>612</v>
      </c>
      <c r="E16" s="21"/>
      <c r="F16" s="21" t="s">
        <v>613</v>
      </c>
      <c r="G16" s="21" t="s">
        <v>614</v>
      </c>
      <c r="H16" s="21" t="s">
        <v>615</v>
      </c>
      <c r="I16" s="11" t="s">
        <v>573</v>
      </c>
    </row>
    <row r="17" spans="1:9" ht="30.75" customHeight="1">
      <c r="A17" s="22"/>
      <c r="B17" s="23" t="s">
        <v>574</v>
      </c>
      <c r="C17" s="23" t="s">
        <v>637</v>
      </c>
      <c r="D17" s="23" t="s">
        <v>638</v>
      </c>
      <c r="E17" s="23"/>
      <c r="F17" s="24" t="s">
        <v>617</v>
      </c>
      <c r="G17" s="25" t="s">
        <v>618</v>
      </c>
      <c r="H17" s="24" t="s">
        <v>581</v>
      </c>
      <c r="I17" s="29">
        <v>10</v>
      </c>
    </row>
    <row r="18" spans="1:9" ht="30.75" customHeight="1">
      <c r="A18" s="22"/>
      <c r="B18" s="23" t="s">
        <v>574</v>
      </c>
      <c r="C18" s="23" t="s">
        <v>579</v>
      </c>
      <c r="D18" s="23" t="s">
        <v>639</v>
      </c>
      <c r="E18" s="23"/>
      <c r="F18" s="24" t="s">
        <v>617</v>
      </c>
      <c r="G18" s="25" t="s">
        <v>640</v>
      </c>
      <c r="H18" s="24" t="s">
        <v>641</v>
      </c>
      <c r="I18" s="29">
        <v>20</v>
      </c>
    </row>
    <row r="19" spans="1:9" ht="30.75" customHeight="1">
      <c r="A19" s="22"/>
      <c r="B19" s="23" t="s">
        <v>621</v>
      </c>
      <c r="C19" s="23" t="s">
        <v>642</v>
      </c>
      <c r="D19" s="23" t="s">
        <v>643</v>
      </c>
      <c r="E19" s="23"/>
      <c r="F19" s="24" t="s">
        <v>577</v>
      </c>
      <c r="G19" s="25" t="s">
        <v>644</v>
      </c>
      <c r="H19" s="24" t="s">
        <v>645</v>
      </c>
      <c r="I19" s="29">
        <v>20</v>
      </c>
    </row>
    <row r="20" spans="1:9" ht="30.75" customHeight="1">
      <c r="A20" s="22"/>
      <c r="B20" s="23" t="s">
        <v>621</v>
      </c>
      <c r="C20" s="23" t="s">
        <v>642</v>
      </c>
      <c r="D20" s="23" t="s">
        <v>646</v>
      </c>
      <c r="E20" s="23"/>
      <c r="F20" s="24" t="s">
        <v>577</v>
      </c>
      <c r="G20" s="25" t="s">
        <v>647</v>
      </c>
      <c r="H20" s="24" t="s">
        <v>581</v>
      </c>
      <c r="I20" s="29">
        <v>20</v>
      </c>
    </row>
    <row r="21" spans="1:9" ht="30.75" customHeight="1">
      <c r="A21" s="22"/>
      <c r="B21" s="23" t="s">
        <v>629</v>
      </c>
      <c r="C21" s="23" t="s">
        <v>630</v>
      </c>
      <c r="D21" s="23" t="s">
        <v>648</v>
      </c>
      <c r="E21" s="23"/>
      <c r="F21" s="24" t="s">
        <v>577</v>
      </c>
      <c r="G21" s="25" t="s">
        <v>632</v>
      </c>
      <c r="H21" s="24" t="s">
        <v>581</v>
      </c>
      <c r="I21" s="29">
        <v>20</v>
      </c>
    </row>
    <row r="22" spans="1:9" ht="30.75" customHeight="1">
      <c r="A22" s="11"/>
      <c r="B22" s="27"/>
      <c r="C22" s="27"/>
      <c r="D22" s="27"/>
      <c r="E22" s="27"/>
      <c r="F22" s="28"/>
      <c r="G22" s="28"/>
      <c r="H22" s="28"/>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22"/>
  <sheetViews>
    <sheetView workbookViewId="0" topLeftCell="A2">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649</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613</v>
      </c>
      <c r="C8" s="13"/>
      <c r="D8" s="13"/>
      <c r="E8" s="11" t="s">
        <v>600</v>
      </c>
      <c r="F8" s="11"/>
      <c r="G8" s="13"/>
      <c r="H8" s="13"/>
      <c r="I8" s="13"/>
    </row>
    <row r="9" spans="1:9" ht="30.75" customHeight="1">
      <c r="A9" s="11"/>
      <c r="B9" s="13"/>
      <c r="C9" s="13"/>
      <c r="D9" s="13"/>
      <c r="E9" s="11" t="s">
        <v>601</v>
      </c>
      <c r="F9" s="11"/>
      <c r="G9" s="13">
        <v>613</v>
      </c>
      <c r="H9" s="13"/>
      <c r="I9" s="13"/>
    </row>
    <row r="10" spans="1:9" ht="30.75" customHeight="1">
      <c r="A10" s="11"/>
      <c r="B10" s="13"/>
      <c r="C10" s="13"/>
      <c r="D10" s="13"/>
      <c r="E10" s="11" t="s">
        <v>602</v>
      </c>
      <c r="F10" s="11"/>
      <c r="G10" s="13"/>
      <c r="H10" s="13"/>
      <c r="I10" s="13"/>
    </row>
    <row r="11" spans="1:9" ht="37.5" customHeight="1">
      <c r="A11" s="11" t="s">
        <v>603</v>
      </c>
      <c r="B11" s="12" t="s">
        <v>650</v>
      </c>
      <c r="C11" s="12"/>
      <c r="D11" s="12"/>
      <c r="E11" s="12"/>
      <c r="F11" s="12"/>
      <c r="G11" s="12"/>
      <c r="H11" s="12"/>
      <c r="I11" s="12"/>
    </row>
    <row r="12" spans="1:9" ht="30.75" customHeight="1">
      <c r="A12" s="11" t="s">
        <v>605</v>
      </c>
      <c r="B12" s="12" t="s">
        <v>651</v>
      </c>
      <c r="C12" s="12"/>
      <c r="D12" s="12"/>
      <c r="E12" s="12"/>
      <c r="F12" s="12"/>
      <c r="G12" s="12"/>
      <c r="H12" s="12"/>
      <c r="I12" s="12"/>
    </row>
    <row r="13" spans="1:9" ht="30.75" customHeight="1">
      <c r="A13" s="11" t="s">
        <v>607</v>
      </c>
      <c r="B13" s="12" t="s">
        <v>652</v>
      </c>
      <c r="C13" s="12"/>
      <c r="D13" s="12"/>
      <c r="E13" s="12"/>
      <c r="F13" s="12"/>
      <c r="G13" s="12"/>
      <c r="H13" s="12"/>
      <c r="I13" s="12"/>
    </row>
    <row r="14" spans="1:9" ht="30.75" customHeight="1">
      <c r="A14" s="11" t="s">
        <v>609</v>
      </c>
      <c r="B14" s="14" t="s">
        <v>652</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21" t="s">
        <v>567</v>
      </c>
      <c r="C16" s="21" t="s">
        <v>568</v>
      </c>
      <c r="D16" s="21" t="s">
        <v>612</v>
      </c>
      <c r="E16" s="21"/>
      <c r="F16" s="21" t="s">
        <v>613</v>
      </c>
      <c r="G16" s="21" t="s">
        <v>614</v>
      </c>
      <c r="H16" s="21" t="s">
        <v>615</v>
      </c>
      <c r="I16" s="11" t="s">
        <v>573</v>
      </c>
    </row>
    <row r="17" spans="1:9" ht="30.75" customHeight="1">
      <c r="A17" s="22"/>
      <c r="B17" s="23" t="s">
        <v>574</v>
      </c>
      <c r="C17" s="23" t="s">
        <v>575</v>
      </c>
      <c r="D17" s="23" t="s">
        <v>653</v>
      </c>
      <c r="E17" s="23"/>
      <c r="F17" s="24" t="s">
        <v>577</v>
      </c>
      <c r="G17" s="25" t="s">
        <v>647</v>
      </c>
      <c r="H17" s="24" t="s">
        <v>581</v>
      </c>
      <c r="I17" s="29">
        <v>10</v>
      </c>
    </row>
    <row r="18" spans="1:9" ht="30.75" customHeight="1">
      <c r="A18" s="22"/>
      <c r="B18" s="23" t="s">
        <v>574</v>
      </c>
      <c r="C18" s="23" t="s">
        <v>575</v>
      </c>
      <c r="D18" s="23" t="s">
        <v>580</v>
      </c>
      <c r="E18" s="23"/>
      <c r="F18" s="24" t="s">
        <v>577</v>
      </c>
      <c r="G18" s="25" t="s">
        <v>654</v>
      </c>
      <c r="H18" s="24" t="s">
        <v>581</v>
      </c>
      <c r="I18" s="29">
        <v>20</v>
      </c>
    </row>
    <row r="19" spans="1:9" ht="30.75" customHeight="1">
      <c r="A19" s="22"/>
      <c r="B19" s="23" t="s">
        <v>621</v>
      </c>
      <c r="C19" s="23" t="s">
        <v>642</v>
      </c>
      <c r="D19" s="23" t="s">
        <v>655</v>
      </c>
      <c r="E19" s="23"/>
      <c r="F19" s="24" t="s">
        <v>577</v>
      </c>
      <c r="G19" s="25" t="s">
        <v>656</v>
      </c>
      <c r="H19" s="24" t="s">
        <v>657</v>
      </c>
      <c r="I19" s="29">
        <v>20</v>
      </c>
    </row>
    <row r="20" spans="1:9" ht="30.75" customHeight="1">
      <c r="A20" s="22"/>
      <c r="B20" s="23" t="s">
        <v>621</v>
      </c>
      <c r="C20" s="23" t="s">
        <v>626</v>
      </c>
      <c r="D20" s="23" t="s">
        <v>658</v>
      </c>
      <c r="E20" s="23"/>
      <c r="F20" s="24" t="s">
        <v>577</v>
      </c>
      <c r="G20" s="25" t="s">
        <v>659</v>
      </c>
      <c r="H20" s="24" t="s">
        <v>660</v>
      </c>
      <c r="I20" s="29">
        <v>20</v>
      </c>
    </row>
    <row r="21" spans="1:9" ht="30.75" customHeight="1">
      <c r="A21" s="22"/>
      <c r="B21" s="23" t="s">
        <v>629</v>
      </c>
      <c r="C21" s="23" t="s">
        <v>630</v>
      </c>
      <c r="D21" s="23" t="s">
        <v>631</v>
      </c>
      <c r="E21" s="23"/>
      <c r="F21" s="24" t="s">
        <v>577</v>
      </c>
      <c r="G21" s="25" t="s">
        <v>632</v>
      </c>
      <c r="H21" s="24" t="s">
        <v>581</v>
      </c>
      <c r="I21" s="29">
        <v>10</v>
      </c>
    </row>
    <row r="22" spans="1:9" ht="30.75" customHeight="1">
      <c r="A22" s="11"/>
      <c r="B22" s="27"/>
      <c r="C22" s="27"/>
      <c r="D22" s="27"/>
      <c r="E22" s="27"/>
      <c r="F22" s="28"/>
      <c r="G22" s="28"/>
      <c r="H22" s="28"/>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22"/>
  <sheetViews>
    <sheetView workbookViewId="0" topLeftCell="A7">
      <selection activeCell="B11" sqref="B11:I11"/>
    </sheetView>
  </sheetViews>
  <sheetFormatPr defaultColWidth="9.00390625" defaultRowHeight="14.25"/>
  <cols>
    <col min="1" max="1" width="13.625" style="7" customWidth="1"/>
    <col min="2" max="2" width="9.75390625" style="7" customWidth="1"/>
    <col min="3" max="3" width="11.00390625" style="7" customWidth="1"/>
    <col min="4" max="4" width="10.25390625" style="7" customWidth="1"/>
    <col min="5" max="5" width="13.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661</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1300</v>
      </c>
      <c r="C8" s="13"/>
      <c r="D8" s="13"/>
      <c r="E8" s="11" t="s">
        <v>600</v>
      </c>
      <c r="F8" s="11"/>
      <c r="G8" s="13"/>
      <c r="H8" s="13"/>
      <c r="I8" s="13"/>
    </row>
    <row r="9" spans="1:9" ht="30.75" customHeight="1">
      <c r="A9" s="11"/>
      <c r="B9" s="13"/>
      <c r="C9" s="13"/>
      <c r="D9" s="13"/>
      <c r="E9" s="11" t="s">
        <v>601</v>
      </c>
      <c r="F9" s="11"/>
      <c r="G9" s="13">
        <v>1300</v>
      </c>
      <c r="H9" s="13"/>
      <c r="I9" s="13"/>
    </row>
    <row r="10" spans="1:9" ht="30.75" customHeight="1">
      <c r="A10" s="11"/>
      <c r="B10" s="13"/>
      <c r="C10" s="13"/>
      <c r="D10" s="13"/>
      <c r="E10" s="11" t="s">
        <v>602</v>
      </c>
      <c r="F10" s="11"/>
      <c r="G10" s="13"/>
      <c r="H10" s="13"/>
      <c r="I10" s="13"/>
    </row>
    <row r="11" spans="1:9" ht="30.75" customHeight="1">
      <c r="A11" s="11" t="s">
        <v>603</v>
      </c>
      <c r="B11" s="12" t="s">
        <v>662</v>
      </c>
      <c r="C11" s="12"/>
      <c r="D11" s="12"/>
      <c r="E11" s="12"/>
      <c r="F11" s="12"/>
      <c r="G11" s="12"/>
      <c r="H11" s="12"/>
      <c r="I11" s="12"/>
    </row>
    <row r="12" spans="1:9" ht="30.75" customHeight="1">
      <c r="A12" s="11" t="s">
        <v>605</v>
      </c>
      <c r="B12" s="12" t="s">
        <v>663</v>
      </c>
      <c r="C12" s="12"/>
      <c r="D12" s="12"/>
      <c r="E12" s="12"/>
      <c r="F12" s="12"/>
      <c r="G12" s="12"/>
      <c r="H12" s="12"/>
      <c r="I12" s="12"/>
    </row>
    <row r="13" spans="1:9" ht="30.75" customHeight="1">
      <c r="A13" s="11" t="s">
        <v>607</v>
      </c>
      <c r="B13" s="12" t="s">
        <v>664</v>
      </c>
      <c r="C13" s="12"/>
      <c r="D13" s="12"/>
      <c r="E13" s="12"/>
      <c r="F13" s="12"/>
      <c r="G13" s="12"/>
      <c r="H13" s="12"/>
      <c r="I13" s="12"/>
    </row>
    <row r="14" spans="1:9" ht="30.75" customHeight="1">
      <c r="A14" s="11" t="s">
        <v>609</v>
      </c>
      <c r="B14" s="14" t="s">
        <v>664</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21" t="s">
        <v>567</v>
      </c>
      <c r="C16" s="21" t="s">
        <v>568</v>
      </c>
      <c r="D16" s="21" t="s">
        <v>612</v>
      </c>
      <c r="E16" s="21"/>
      <c r="F16" s="21" t="s">
        <v>613</v>
      </c>
      <c r="G16" s="21" t="s">
        <v>614</v>
      </c>
      <c r="H16" s="21" t="s">
        <v>615</v>
      </c>
      <c r="I16" s="11" t="s">
        <v>573</v>
      </c>
    </row>
    <row r="17" spans="1:9" ht="30.75" customHeight="1">
      <c r="A17" s="22"/>
      <c r="B17" s="23" t="s">
        <v>574</v>
      </c>
      <c r="C17" s="23" t="s">
        <v>575</v>
      </c>
      <c r="D17" s="23" t="s">
        <v>665</v>
      </c>
      <c r="E17" s="23"/>
      <c r="F17" s="24" t="s">
        <v>577</v>
      </c>
      <c r="G17" s="25" t="s">
        <v>666</v>
      </c>
      <c r="H17" s="24" t="s">
        <v>667</v>
      </c>
      <c r="I17" s="29">
        <v>20</v>
      </c>
    </row>
    <row r="18" spans="1:9" ht="30.75" customHeight="1">
      <c r="A18" s="22"/>
      <c r="B18" s="23" t="s">
        <v>574</v>
      </c>
      <c r="C18" s="23" t="s">
        <v>579</v>
      </c>
      <c r="D18" s="23" t="s">
        <v>668</v>
      </c>
      <c r="E18" s="23"/>
      <c r="F18" s="24" t="s">
        <v>617</v>
      </c>
      <c r="G18" s="25" t="s">
        <v>669</v>
      </c>
      <c r="H18" s="24" t="s">
        <v>581</v>
      </c>
      <c r="I18" s="29">
        <v>20</v>
      </c>
    </row>
    <row r="19" spans="1:9" ht="30.75" customHeight="1">
      <c r="A19" s="22"/>
      <c r="B19" s="23" t="s">
        <v>621</v>
      </c>
      <c r="C19" s="23" t="s">
        <v>622</v>
      </c>
      <c r="D19" s="26" t="s">
        <v>670</v>
      </c>
      <c r="E19" s="26"/>
      <c r="F19" s="24" t="s">
        <v>617</v>
      </c>
      <c r="G19" s="25">
        <v>100</v>
      </c>
      <c r="H19" s="24" t="s">
        <v>581</v>
      </c>
      <c r="I19" s="29">
        <v>10</v>
      </c>
    </row>
    <row r="20" spans="1:9" ht="30.75" customHeight="1">
      <c r="A20" s="22"/>
      <c r="B20" s="23" t="s">
        <v>621</v>
      </c>
      <c r="C20" s="23" t="s">
        <v>626</v>
      </c>
      <c r="D20" s="23" t="s">
        <v>671</v>
      </c>
      <c r="E20" s="23"/>
      <c r="F20" s="24" t="s">
        <v>577</v>
      </c>
      <c r="G20" s="25" t="s">
        <v>672</v>
      </c>
      <c r="H20" s="24" t="s">
        <v>660</v>
      </c>
      <c r="I20" s="29">
        <v>20</v>
      </c>
    </row>
    <row r="21" spans="1:9" ht="30.75" customHeight="1">
      <c r="A21" s="22"/>
      <c r="B21" s="23" t="s">
        <v>629</v>
      </c>
      <c r="C21" s="23" t="s">
        <v>630</v>
      </c>
      <c r="D21" s="23" t="s">
        <v>631</v>
      </c>
      <c r="E21" s="23"/>
      <c r="F21" s="24" t="s">
        <v>577</v>
      </c>
      <c r="G21" s="25" t="s">
        <v>647</v>
      </c>
      <c r="H21" s="24" t="s">
        <v>581</v>
      </c>
      <c r="I21" s="29">
        <v>20</v>
      </c>
    </row>
    <row r="22" spans="1:9" ht="30.75" customHeight="1">
      <c r="A22" s="11"/>
      <c r="B22" s="27"/>
      <c r="C22" s="27"/>
      <c r="D22" s="27"/>
      <c r="E22" s="27"/>
      <c r="F22" s="28"/>
      <c r="G22" s="28"/>
      <c r="H22" s="28"/>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2"/>
  <sheetViews>
    <sheetView workbookViewId="0" topLeftCell="A3">
      <selection activeCell="G27" sqref="G27"/>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673</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1995.63</v>
      </c>
      <c r="C8" s="13"/>
      <c r="D8" s="13"/>
      <c r="E8" s="11" t="s">
        <v>600</v>
      </c>
      <c r="F8" s="11"/>
      <c r="G8" s="13"/>
      <c r="H8" s="13"/>
      <c r="I8" s="13"/>
    </row>
    <row r="9" spans="1:9" ht="30.75" customHeight="1">
      <c r="A9" s="11"/>
      <c r="B9" s="13"/>
      <c r="C9" s="13"/>
      <c r="D9" s="13"/>
      <c r="E9" s="11" t="s">
        <v>601</v>
      </c>
      <c r="F9" s="11"/>
      <c r="G9" s="13">
        <v>1995.63</v>
      </c>
      <c r="H9" s="13"/>
      <c r="I9" s="13"/>
    </row>
    <row r="10" spans="1:9" ht="30.75" customHeight="1">
      <c r="A10" s="11"/>
      <c r="B10" s="13"/>
      <c r="C10" s="13"/>
      <c r="D10" s="13"/>
      <c r="E10" s="11" t="s">
        <v>602</v>
      </c>
      <c r="F10" s="11"/>
      <c r="G10" s="13"/>
      <c r="H10" s="13"/>
      <c r="I10" s="13"/>
    </row>
    <row r="11" spans="1:9" ht="78" customHeight="1">
      <c r="A11" s="11" t="s">
        <v>603</v>
      </c>
      <c r="B11" s="12" t="s">
        <v>674</v>
      </c>
      <c r="C11" s="12"/>
      <c r="D11" s="12"/>
      <c r="E11" s="12"/>
      <c r="F11" s="12"/>
      <c r="G11" s="12"/>
      <c r="H11" s="12"/>
      <c r="I11" s="12"/>
    </row>
    <row r="12" spans="1:9" ht="30.75" customHeight="1">
      <c r="A12" s="11" t="s">
        <v>605</v>
      </c>
      <c r="B12" s="12" t="s">
        <v>675</v>
      </c>
      <c r="C12" s="12"/>
      <c r="D12" s="12"/>
      <c r="E12" s="12"/>
      <c r="F12" s="12"/>
      <c r="G12" s="12"/>
      <c r="H12" s="12"/>
      <c r="I12" s="12"/>
    </row>
    <row r="13" spans="1:9" ht="30.75" customHeight="1">
      <c r="A13" s="11" t="s">
        <v>607</v>
      </c>
      <c r="B13" s="12" t="s">
        <v>676</v>
      </c>
      <c r="C13" s="12"/>
      <c r="D13" s="12"/>
      <c r="E13" s="12"/>
      <c r="F13" s="12"/>
      <c r="G13" s="12"/>
      <c r="H13" s="12"/>
      <c r="I13" s="12"/>
    </row>
    <row r="14" spans="1:9" ht="30.75" customHeight="1">
      <c r="A14" s="11" t="s">
        <v>609</v>
      </c>
      <c r="B14" s="14" t="s">
        <v>676</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677</v>
      </c>
      <c r="E17" s="16"/>
      <c r="F17" s="5" t="s">
        <v>577</v>
      </c>
      <c r="G17" s="5" t="s">
        <v>678</v>
      </c>
      <c r="H17" s="5" t="s">
        <v>578</v>
      </c>
      <c r="I17" s="5" t="s">
        <v>656</v>
      </c>
    </row>
    <row r="18" spans="1:9" ht="30.75" customHeight="1">
      <c r="A18" s="11"/>
      <c r="B18" s="5" t="s">
        <v>574</v>
      </c>
      <c r="C18" s="5" t="s">
        <v>637</v>
      </c>
      <c r="D18" s="15" t="s">
        <v>679</v>
      </c>
      <c r="E18" s="16"/>
      <c r="F18" s="5" t="s">
        <v>617</v>
      </c>
      <c r="G18" s="5" t="s">
        <v>618</v>
      </c>
      <c r="H18" s="5" t="s">
        <v>581</v>
      </c>
      <c r="I18" s="5" t="s">
        <v>680</v>
      </c>
    </row>
    <row r="19" spans="1:9" ht="30.75" customHeight="1">
      <c r="A19" s="11"/>
      <c r="B19" s="5" t="s">
        <v>621</v>
      </c>
      <c r="C19" s="5" t="s">
        <v>642</v>
      </c>
      <c r="D19" s="15" t="s">
        <v>643</v>
      </c>
      <c r="E19" s="16"/>
      <c r="F19" s="5" t="s">
        <v>577</v>
      </c>
      <c r="G19" s="5" t="s">
        <v>678</v>
      </c>
      <c r="H19" s="5" t="s">
        <v>681</v>
      </c>
      <c r="I19" s="5" t="s">
        <v>656</v>
      </c>
    </row>
    <row r="20" spans="1:9" ht="30.75" customHeight="1">
      <c r="A20" s="11"/>
      <c r="B20" s="5" t="s">
        <v>621</v>
      </c>
      <c r="C20" s="5" t="s">
        <v>682</v>
      </c>
      <c r="D20" s="15" t="s">
        <v>683</v>
      </c>
      <c r="E20" s="16"/>
      <c r="F20" s="5" t="s">
        <v>617</v>
      </c>
      <c r="G20" s="5" t="s">
        <v>618</v>
      </c>
      <c r="H20" s="5" t="s">
        <v>581</v>
      </c>
      <c r="I20" s="5" t="s">
        <v>656</v>
      </c>
    </row>
    <row r="21" spans="1:9" ht="30.75" customHeight="1">
      <c r="A21" s="11"/>
      <c r="B21" s="5" t="s">
        <v>629</v>
      </c>
      <c r="C21" s="5" t="s">
        <v>630</v>
      </c>
      <c r="D21" s="15" t="s">
        <v>684</v>
      </c>
      <c r="E21" s="16"/>
      <c r="F21" s="5" t="s">
        <v>577</v>
      </c>
      <c r="G21" s="5" t="s">
        <v>632</v>
      </c>
      <c r="H21" s="5" t="s">
        <v>581</v>
      </c>
      <c r="I21" s="5" t="s">
        <v>656</v>
      </c>
    </row>
    <row r="22" spans="1:9" ht="30.75" customHeight="1">
      <c r="A22" s="11"/>
      <c r="B22" s="14"/>
      <c r="C22" s="14"/>
      <c r="D22" s="17"/>
      <c r="E22" s="18"/>
      <c r="F22" s="11"/>
      <c r="G22" s="11"/>
      <c r="H22" s="11"/>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685</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8</v>
      </c>
      <c r="C8" s="13"/>
      <c r="D8" s="13"/>
      <c r="E8" s="11" t="s">
        <v>600</v>
      </c>
      <c r="F8" s="11"/>
      <c r="G8" s="13"/>
      <c r="H8" s="13"/>
      <c r="I8" s="13"/>
    </row>
    <row r="9" spans="1:9" ht="30.75" customHeight="1">
      <c r="A9" s="11"/>
      <c r="B9" s="13"/>
      <c r="C9" s="13"/>
      <c r="D9" s="13"/>
      <c r="E9" s="11" t="s">
        <v>601</v>
      </c>
      <c r="F9" s="11"/>
      <c r="G9" s="13">
        <v>8</v>
      </c>
      <c r="H9" s="13"/>
      <c r="I9" s="13"/>
    </row>
    <row r="10" spans="1:9" ht="30.75" customHeight="1">
      <c r="A10" s="11"/>
      <c r="B10" s="13"/>
      <c r="C10" s="13"/>
      <c r="D10" s="13"/>
      <c r="E10" s="11" t="s">
        <v>602</v>
      </c>
      <c r="F10" s="11"/>
      <c r="G10" s="13"/>
      <c r="H10" s="13"/>
      <c r="I10" s="13"/>
    </row>
    <row r="11" spans="1:9" ht="30.75" customHeight="1">
      <c r="A11" s="11" t="s">
        <v>603</v>
      </c>
      <c r="B11" s="12" t="s">
        <v>686</v>
      </c>
      <c r="C11" s="12"/>
      <c r="D11" s="12"/>
      <c r="E11" s="12"/>
      <c r="F11" s="12"/>
      <c r="G11" s="12"/>
      <c r="H11" s="12"/>
      <c r="I11" s="12"/>
    </row>
    <row r="12" spans="1:9" ht="30.75" customHeight="1">
      <c r="A12" s="11" t="s">
        <v>605</v>
      </c>
      <c r="B12" s="12" t="s">
        <v>687</v>
      </c>
      <c r="C12" s="12"/>
      <c r="D12" s="12"/>
      <c r="E12" s="12"/>
      <c r="F12" s="12"/>
      <c r="G12" s="12"/>
      <c r="H12" s="12"/>
      <c r="I12" s="12"/>
    </row>
    <row r="13" spans="1:9" ht="30.75" customHeight="1">
      <c r="A13" s="11" t="s">
        <v>607</v>
      </c>
      <c r="B13" s="12" t="s">
        <v>688</v>
      </c>
      <c r="C13" s="12"/>
      <c r="D13" s="12"/>
      <c r="E13" s="12"/>
      <c r="F13" s="12"/>
      <c r="G13" s="12"/>
      <c r="H13" s="12"/>
      <c r="I13" s="12"/>
    </row>
    <row r="14" spans="1:9" ht="30.75" customHeight="1">
      <c r="A14" s="11" t="s">
        <v>609</v>
      </c>
      <c r="B14" s="14" t="s">
        <v>688</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689</v>
      </c>
      <c r="E17" s="16"/>
      <c r="F17" s="5" t="s">
        <v>577</v>
      </c>
      <c r="G17" s="5" t="s">
        <v>618</v>
      </c>
      <c r="H17" s="5" t="s">
        <v>690</v>
      </c>
      <c r="I17" s="5" t="s">
        <v>680</v>
      </c>
    </row>
    <row r="18" spans="1:9" ht="30.75" customHeight="1">
      <c r="A18" s="11"/>
      <c r="B18" s="5" t="s">
        <v>574</v>
      </c>
      <c r="C18" s="5" t="s">
        <v>575</v>
      </c>
      <c r="D18" s="15" t="s">
        <v>691</v>
      </c>
      <c r="E18" s="16"/>
      <c r="F18" s="5" t="s">
        <v>617</v>
      </c>
      <c r="G18" s="5" t="s">
        <v>624</v>
      </c>
      <c r="H18" s="5" t="s">
        <v>692</v>
      </c>
      <c r="I18" s="5" t="s">
        <v>680</v>
      </c>
    </row>
    <row r="19" spans="1:9" ht="30.75" customHeight="1">
      <c r="A19" s="11"/>
      <c r="B19" s="5" t="s">
        <v>574</v>
      </c>
      <c r="C19" s="5" t="s">
        <v>579</v>
      </c>
      <c r="D19" s="15" t="s">
        <v>693</v>
      </c>
      <c r="E19" s="16"/>
      <c r="F19" s="5" t="s">
        <v>617</v>
      </c>
      <c r="G19" s="5" t="s">
        <v>618</v>
      </c>
      <c r="H19" s="5" t="s">
        <v>581</v>
      </c>
      <c r="I19" s="5" t="s">
        <v>656</v>
      </c>
    </row>
    <row r="20" spans="1:9" ht="30.75" customHeight="1">
      <c r="A20" s="11"/>
      <c r="B20" s="5" t="s">
        <v>621</v>
      </c>
      <c r="C20" s="5" t="s">
        <v>682</v>
      </c>
      <c r="D20" s="15" t="s">
        <v>694</v>
      </c>
      <c r="E20" s="16"/>
      <c r="F20" s="5" t="s">
        <v>617</v>
      </c>
      <c r="G20" s="5" t="s">
        <v>628</v>
      </c>
      <c r="H20" s="5" t="s">
        <v>581</v>
      </c>
      <c r="I20" s="5" t="s">
        <v>680</v>
      </c>
    </row>
    <row r="21" spans="1:9" ht="30.75" customHeight="1">
      <c r="A21" s="11"/>
      <c r="B21" s="5" t="s">
        <v>621</v>
      </c>
      <c r="C21" s="5" t="s">
        <v>682</v>
      </c>
      <c r="D21" s="15" t="s">
        <v>695</v>
      </c>
      <c r="E21" s="16"/>
      <c r="F21" s="5" t="s">
        <v>617</v>
      </c>
      <c r="G21" s="5" t="s">
        <v>696</v>
      </c>
      <c r="H21" s="5" t="s">
        <v>581</v>
      </c>
      <c r="I21" s="5" t="s">
        <v>656</v>
      </c>
    </row>
    <row r="22" spans="1:9" ht="30.75" customHeight="1">
      <c r="A22" s="11"/>
      <c r="B22" s="5" t="s">
        <v>629</v>
      </c>
      <c r="C22" s="5" t="s">
        <v>630</v>
      </c>
      <c r="D22" s="15" t="s">
        <v>697</v>
      </c>
      <c r="E22" s="16"/>
      <c r="F22" s="5" t="s">
        <v>577</v>
      </c>
      <c r="G22" s="5" t="s">
        <v>632</v>
      </c>
      <c r="H22" s="5" t="s">
        <v>581</v>
      </c>
      <c r="I22" s="5" t="s">
        <v>680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698</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40</v>
      </c>
      <c r="C8" s="13"/>
      <c r="D8" s="13"/>
      <c r="E8" s="11" t="s">
        <v>600</v>
      </c>
      <c r="F8" s="11"/>
      <c r="G8" s="13"/>
      <c r="H8" s="13"/>
      <c r="I8" s="13"/>
    </row>
    <row r="9" spans="1:9" ht="30.75" customHeight="1">
      <c r="A9" s="11"/>
      <c r="B9" s="13"/>
      <c r="C9" s="13"/>
      <c r="D9" s="13"/>
      <c r="E9" s="11" t="s">
        <v>601</v>
      </c>
      <c r="F9" s="11"/>
      <c r="G9" s="13">
        <v>40</v>
      </c>
      <c r="H9" s="13"/>
      <c r="I9" s="13"/>
    </row>
    <row r="10" spans="1:9" ht="30.75" customHeight="1">
      <c r="A10" s="11"/>
      <c r="B10" s="13"/>
      <c r="C10" s="13"/>
      <c r="D10" s="13"/>
      <c r="E10" s="11" t="s">
        <v>602</v>
      </c>
      <c r="F10" s="11"/>
      <c r="G10" s="13"/>
      <c r="H10" s="13"/>
      <c r="I10" s="13"/>
    </row>
    <row r="11" spans="1:9" ht="30.75" customHeight="1">
      <c r="A11" s="11" t="s">
        <v>603</v>
      </c>
      <c r="B11" s="12" t="s">
        <v>699</v>
      </c>
      <c r="C11" s="12"/>
      <c r="D11" s="12"/>
      <c r="E11" s="12"/>
      <c r="F11" s="12"/>
      <c r="G11" s="12"/>
      <c r="H11" s="12"/>
      <c r="I11" s="12"/>
    </row>
    <row r="12" spans="1:9" ht="30.75" customHeight="1">
      <c r="A12" s="11" t="s">
        <v>605</v>
      </c>
      <c r="B12" s="12"/>
      <c r="C12" s="12"/>
      <c r="D12" s="12"/>
      <c r="E12" s="12"/>
      <c r="F12" s="12"/>
      <c r="G12" s="12"/>
      <c r="H12" s="12"/>
      <c r="I12" s="12"/>
    </row>
    <row r="13" spans="1:9" ht="30.75" customHeight="1">
      <c r="A13" s="11" t="s">
        <v>607</v>
      </c>
      <c r="B13" s="12" t="s">
        <v>700</v>
      </c>
      <c r="C13" s="12"/>
      <c r="D13" s="12"/>
      <c r="E13" s="12"/>
      <c r="F13" s="12"/>
      <c r="G13" s="12"/>
      <c r="H13" s="12"/>
      <c r="I13" s="12"/>
    </row>
    <row r="14" spans="1:9" ht="30.75" customHeight="1">
      <c r="A14" s="11" t="s">
        <v>609</v>
      </c>
      <c r="B14" s="14" t="s">
        <v>700</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637</v>
      </c>
      <c r="D17" s="15" t="s">
        <v>701</v>
      </c>
      <c r="E17" s="16"/>
      <c r="F17" s="5" t="s">
        <v>702</v>
      </c>
      <c r="G17" s="5" t="s">
        <v>703</v>
      </c>
      <c r="H17" s="5" t="s">
        <v>704</v>
      </c>
      <c r="I17" s="20">
        <v>20</v>
      </c>
    </row>
    <row r="18" spans="1:9" ht="30.75" customHeight="1">
      <c r="A18" s="11"/>
      <c r="B18" s="5" t="s">
        <v>574</v>
      </c>
      <c r="C18" s="5" t="s">
        <v>705</v>
      </c>
      <c r="D18" s="15" t="s">
        <v>706</v>
      </c>
      <c r="E18" s="16"/>
      <c r="F18" s="5" t="s">
        <v>617</v>
      </c>
      <c r="G18" s="5" t="s">
        <v>618</v>
      </c>
      <c r="H18" s="5" t="s">
        <v>581</v>
      </c>
      <c r="I18" s="20">
        <v>20</v>
      </c>
    </row>
    <row r="19" spans="1:9" ht="30.75" customHeight="1">
      <c r="A19" s="11"/>
      <c r="B19" s="5" t="s">
        <v>621</v>
      </c>
      <c r="C19" s="5" t="s">
        <v>626</v>
      </c>
      <c r="D19" s="15" t="s">
        <v>639</v>
      </c>
      <c r="E19" s="16"/>
      <c r="F19" s="5" t="s">
        <v>617</v>
      </c>
      <c r="G19" s="5" t="s">
        <v>707</v>
      </c>
      <c r="H19" s="5" t="s">
        <v>708</v>
      </c>
      <c r="I19" s="20">
        <v>10</v>
      </c>
    </row>
    <row r="20" spans="1:9" ht="30.75" customHeight="1">
      <c r="A20" s="11"/>
      <c r="B20" s="5" t="s">
        <v>621</v>
      </c>
      <c r="C20" s="5" t="s">
        <v>682</v>
      </c>
      <c r="D20" s="15" t="s">
        <v>709</v>
      </c>
      <c r="E20" s="16"/>
      <c r="F20" s="5" t="s">
        <v>710</v>
      </c>
      <c r="G20" s="5" t="s">
        <v>711</v>
      </c>
      <c r="H20" s="5"/>
      <c r="I20" s="20">
        <v>20</v>
      </c>
    </row>
    <row r="21" spans="1:9" ht="30.75" customHeight="1">
      <c r="A21" s="11"/>
      <c r="B21" s="5" t="s">
        <v>629</v>
      </c>
      <c r="C21" s="5" t="s">
        <v>630</v>
      </c>
      <c r="D21" s="15" t="s">
        <v>712</v>
      </c>
      <c r="E21" s="16"/>
      <c r="F21" s="5" t="s">
        <v>577</v>
      </c>
      <c r="G21" s="5" t="s">
        <v>632</v>
      </c>
      <c r="H21" s="5" t="s">
        <v>581</v>
      </c>
      <c r="I21" s="20">
        <v>20</v>
      </c>
    </row>
    <row r="22" spans="1:9" ht="30.75" customHeight="1">
      <c r="A22" s="11"/>
      <c r="B22" s="14"/>
      <c r="C22" s="14"/>
      <c r="D22" s="14"/>
      <c r="E22" s="14"/>
      <c r="F22" s="11"/>
      <c r="G22" s="11"/>
      <c r="H22" s="11"/>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I21"/>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713</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15</v>
      </c>
      <c r="C8" s="13"/>
      <c r="D8" s="13"/>
      <c r="E8" s="11" t="s">
        <v>600</v>
      </c>
      <c r="F8" s="11"/>
      <c r="G8" s="13"/>
      <c r="H8" s="13"/>
      <c r="I8" s="13"/>
    </row>
    <row r="9" spans="1:9" ht="30.75" customHeight="1">
      <c r="A9" s="11"/>
      <c r="B9" s="13"/>
      <c r="C9" s="13"/>
      <c r="D9" s="13"/>
      <c r="E9" s="11" t="s">
        <v>601</v>
      </c>
      <c r="F9" s="11"/>
      <c r="G9" s="13">
        <v>15</v>
      </c>
      <c r="H9" s="13"/>
      <c r="I9" s="13"/>
    </row>
    <row r="10" spans="1:9" ht="30.75" customHeight="1">
      <c r="A10" s="11"/>
      <c r="B10" s="13"/>
      <c r="C10" s="13"/>
      <c r="D10" s="13"/>
      <c r="E10" s="11" t="s">
        <v>602</v>
      </c>
      <c r="F10" s="11"/>
      <c r="G10" s="13"/>
      <c r="H10" s="13"/>
      <c r="I10" s="13"/>
    </row>
    <row r="11" spans="1:9" ht="30.75" customHeight="1">
      <c r="A11" s="11" t="s">
        <v>603</v>
      </c>
      <c r="B11" s="12" t="s">
        <v>714</v>
      </c>
      <c r="C11" s="12"/>
      <c r="D11" s="12"/>
      <c r="E11" s="12"/>
      <c r="F11" s="12"/>
      <c r="G11" s="12"/>
      <c r="H11" s="12"/>
      <c r="I11" s="12"/>
    </row>
    <row r="12" spans="1:9" ht="30.75" customHeight="1">
      <c r="A12" s="11" t="s">
        <v>605</v>
      </c>
      <c r="B12" s="12" t="s">
        <v>715</v>
      </c>
      <c r="C12" s="12"/>
      <c r="D12" s="12"/>
      <c r="E12" s="12"/>
      <c r="F12" s="12"/>
      <c r="G12" s="12"/>
      <c r="H12" s="12"/>
      <c r="I12" s="12"/>
    </row>
    <row r="13" spans="1:9" ht="30.75" customHeight="1">
      <c r="A13" s="11" t="s">
        <v>607</v>
      </c>
      <c r="B13" s="12" t="s">
        <v>714</v>
      </c>
      <c r="C13" s="12"/>
      <c r="D13" s="12"/>
      <c r="E13" s="12"/>
      <c r="F13" s="12"/>
      <c r="G13" s="12"/>
      <c r="H13" s="12"/>
      <c r="I13" s="12"/>
    </row>
    <row r="14" spans="1:9" ht="30.75" customHeight="1">
      <c r="A14" s="11" t="s">
        <v>609</v>
      </c>
      <c r="B14" s="14" t="s">
        <v>714</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716</v>
      </c>
      <c r="E17" s="16"/>
      <c r="F17" s="5" t="s">
        <v>577</v>
      </c>
      <c r="G17" s="5" t="s">
        <v>717</v>
      </c>
      <c r="H17" s="5" t="s">
        <v>667</v>
      </c>
      <c r="I17" s="5" t="s">
        <v>696</v>
      </c>
    </row>
    <row r="18" spans="1:9" ht="30.75" customHeight="1">
      <c r="A18" s="11"/>
      <c r="B18" s="5" t="s">
        <v>574</v>
      </c>
      <c r="C18" s="5" t="s">
        <v>637</v>
      </c>
      <c r="D18" s="15" t="s">
        <v>718</v>
      </c>
      <c r="E18" s="16"/>
      <c r="F18" s="5" t="s">
        <v>617</v>
      </c>
      <c r="G18" s="5" t="s">
        <v>618</v>
      </c>
      <c r="H18" s="5" t="s">
        <v>581</v>
      </c>
      <c r="I18" s="5" t="s">
        <v>696</v>
      </c>
    </row>
    <row r="19" spans="1:9" ht="30.75" customHeight="1">
      <c r="A19" s="11"/>
      <c r="B19" s="5" t="s">
        <v>621</v>
      </c>
      <c r="C19" s="5" t="s">
        <v>642</v>
      </c>
      <c r="D19" s="15" t="s">
        <v>719</v>
      </c>
      <c r="E19" s="16"/>
      <c r="F19" s="5" t="s">
        <v>577</v>
      </c>
      <c r="G19" s="5" t="s">
        <v>717</v>
      </c>
      <c r="H19" s="5" t="s">
        <v>657</v>
      </c>
      <c r="I19" s="5" t="s">
        <v>680</v>
      </c>
    </row>
    <row r="20" spans="1:9" ht="30.75" customHeight="1">
      <c r="A20" s="11"/>
      <c r="B20" s="5" t="s">
        <v>621</v>
      </c>
      <c r="C20" s="5" t="s">
        <v>682</v>
      </c>
      <c r="D20" s="15" t="s">
        <v>720</v>
      </c>
      <c r="E20" s="16"/>
      <c r="F20" s="5" t="s">
        <v>710</v>
      </c>
      <c r="G20" s="5" t="s">
        <v>711</v>
      </c>
      <c r="H20" s="5"/>
      <c r="I20" s="5" t="s">
        <v>680</v>
      </c>
    </row>
    <row r="21" spans="1:9" ht="30.75" customHeight="1">
      <c r="A21" s="11"/>
      <c r="B21" s="5" t="s">
        <v>629</v>
      </c>
      <c r="C21" s="5" t="s">
        <v>630</v>
      </c>
      <c r="D21" s="15" t="s">
        <v>631</v>
      </c>
      <c r="E21" s="16"/>
      <c r="F21" s="5" t="s">
        <v>577</v>
      </c>
      <c r="G21" s="5" t="s">
        <v>632</v>
      </c>
      <c r="H21" s="5" t="s">
        <v>581</v>
      </c>
      <c r="I21" s="5" t="s">
        <v>656</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B13" sqref="B13"/>
    </sheetView>
  </sheetViews>
  <sheetFormatPr defaultColWidth="6.875" defaultRowHeight="19.5" customHeight="1"/>
  <cols>
    <col min="1" max="1" width="22.875" style="183" customWidth="1"/>
    <col min="2" max="2" width="19.00390625" style="183" customWidth="1"/>
    <col min="3" max="3" width="20.50390625" style="183" customWidth="1"/>
    <col min="4" max="7" width="19.00390625" style="183" customWidth="1"/>
    <col min="8" max="16384" width="6.875" style="184" customWidth="1"/>
  </cols>
  <sheetData>
    <row r="1" spans="1:7" s="182" customFormat="1" ht="19.5" customHeight="1">
      <c r="A1" s="60" t="s">
        <v>311</v>
      </c>
      <c r="B1" s="185"/>
      <c r="C1" s="185"/>
      <c r="D1" s="185"/>
      <c r="E1" s="185"/>
      <c r="F1" s="185"/>
      <c r="G1" s="185"/>
    </row>
    <row r="2" spans="1:7" s="182" customFormat="1" ht="38.25" customHeight="1">
      <c r="A2" s="186" t="s">
        <v>312</v>
      </c>
      <c r="B2" s="187"/>
      <c r="C2" s="187"/>
      <c r="D2" s="187"/>
      <c r="E2" s="187"/>
      <c r="F2" s="187"/>
      <c r="G2" s="187"/>
    </row>
    <row r="3" spans="1:7" s="182" customFormat="1" ht="19.5" customHeight="1">
      <c r="A3" s="188"/>
      <c r="B3" s="185"/>
      <c r="C3" s="185"/>
      <c r="D3" s="185"/>
      <c r="E3" s="185"/>
      <c r="F3" s="185"/>
      <c r="G3" s="185"/>
    </row>
    <row r="4" spans="1:7" s="182" customFormat="1" ht="19.5" customHeight="1">
      <c r="A4" s="189"/>
      <c r="B4" s="190"/>
      <c r="C4" s="190"/>
      <c r="D4" s="190"/>
      <c r="E4" s="190"/>
      <c r="F4" s="190"/>
      <c r="G4" s="191" t="s">
        <v>313</v>
      </c>
    </row>
    <row r="5" spans="1:7" s="182" customFormat="1" ht="19.5" customHeight="1">
      <c r="A5" s="192" t="s">
        <v>314</v>
      </c>
      <c r="B5" s="192"/>
      <c r="C5" s="192" t="s">
        <v>315</v>
      </c>
      <c r="D5" s="192"/>
      <c r="E5" s="192"/>
      <c r="F5" s="192"/>
      <c r="G5" s="192"/>
    </row>
    <row r="6" spans="1:7" s="182" customFormat="1" ht="45" customHeight="1">
      <c r="A6" s="193" t="s">
        <v>316</v>
      </c>
      <c r="B6" s="193" t="s">
        <v>317</v>
      </c>
      <c r="C6" s="193" t="s">
        <v>316</v>
      </c>
      <c r="D6" s="193" t="s">
        <v>318</v>
      </c>
      <c r="E6" s="193" t="s">
        <v>319</v>
      </c>
      <c r="F6" s="193" t="s">
        <v>320</v>
      </c>
      <c r="G6" s="193" t="s">
        <v>321</v>
      </c>
    </row>
    <row r="7" spans="1:7" s="182" customFormat="1" ht="19.5" customHeight="1">
      <c r="A7" s="194" t="s">
        <v>322</v>
      </c>
      <c r="B7" s="195">
        <v>24627.14</v>
      </c>
      <c r="C7" s="196" t="s">
        <v>323</v>
      </c>
      <c r="D7" s="197">
        <v>24627.14</v>
      </c>
      <c r="E7" s="197">
        <v>24627.14</v>
      </c>
      <c r="F7" s="197"/>
      <c r="G7" s="197"/>
    </row>
    <row r="8" spans="1:7" s="182" customFormat="1" ht="19.5" customHeight="1">
      <c r="A8" s="198" t="s">
        <v>324</v>
      </c>
      <c r="B8" s="199">
        <v>24627.14</v>
      </c>
      <c r="C8" s="200"/>
      <c r="D8" s="201"/>
      <c r="E8" s="201"/>
      <c r="F8" s="201"/>
      <c r="G8" s="201"/>
    </row>
    <row r="9" spans="1:7" s="182" customFormat="1" ht="19.5" customHeight="1">
      <c r="A9" s="198" t="s">
        <v>325</v>
      </c>
      <c r="B9" s="202"/>
      <c r="C9" s="200"/>
      <c r="D9" s="201"/>
      <c r="E9" s="201"/>
      <c r="F9" s="201"/>
      <c r="G9" s="201"/>
    </row>
    <row r="10" spans="1:7" s="182" customFormat="1" ht="19.5" customHeight="1">
      <c r="A10" s="203" t="s">
        <v>326</v>
      </c>
      <c r="B10" s="204"/>
      <c r="C10" s="205"/>
      <c r="D10" s="201"/>
      <c r="E10" s="201"/>
      <c r="F10" s="201"/>
      <c r="G10" s="201"/>
    </row>
    <row r="11" spans="1:7" s="182" customFormat="1" ht="19.5" customHeight="1">
      <c r="A11" s="206" t="s">
        <v>327</v>
      </c>
      <c r="B11" s="195"/>
      <c r="C11" s="207"/>
      <c r="D11" s="201"/>
      <c r="E11" s="201"/>
      <c r="F11" s="201"/>
      <c r="G11" s="201"/>
    </row>
    <row r="12" spans="1:7" s="182" customFormat="1" ht="19.5" customHeight="1">
      <c r="A12" s="203" t="s">
        <v>324</v>
      </c>
      <c r="B12" s="199"/>
      <c r="C12" s="205"/>
      <c r="D12" s="201"/>
      <c r="E12" s="201"/>
      <c r="F12" s="201"/>
      <c r="G12" s="201"/>
    </row>
    <row r="13" spans="1:7" s="182" customFormat="1" ht="19.5" customHeight="1">
      <c r="A13" s="203" t="s">
        <v>325</v>
      </c>
      <c r="B13" s="202"/>
      <c r="C13" s="205"/>
      <c r="D13" s="201"/>
      <c r="E13" s="201"/>
      <c r="F13" s="201"/>
      <c r="G13" s="201"/>
    </row>
    <row r="14" spans="1:13" s="182" customFormat="1" ht="19.5" customHeight="1">
      <c r="A14" s="198" t="s">
        <v>326</v>
      </c>
      <c r="B14" s="204"/>
      <c r="C14" s="205"/>
      <c r="D14" s="201"/>
      <c r="E14" s="201"/>
      <c r="F14" s="201"/>
      <c r="G14" s="201"/>
      <c r="M14" s="215"/>
    </row>
    <row r="15" spans="1:7" s="182" customFormat="1" ht="19.5" customHeight="1">
      <c r="A15" s="206"/>
      <c r="B15" s="208"/>
      <c r="C15" s="207"/>
      <c r="D15" s="209"/>
      <c r="E15" s="209"/>
      <c r="F15" s="209"/>
      <c r="G15" s="209"/>
    </row>
    <row r="16" spans="1:7" s="182" customFormat="1" ht="19.5" customHeight="1">
      <c r="A16" s="206"/>
      <c r="B16" s="208"/>
      <c r="C16" s="208" t="s">
        <v>328</v>
      </c>
      <c r="D16" s="210">
        <f>E16+F16+G16</f>
        <v>0</v>
      </c>
      <c r="E16" s="211">
        <f>B8+B12-E7</f>
        <v>0</v>
      </c>
      <c r="F16" s="211">
        <f>B9+B13-F7</f>
        <v>0</v>
      </c>
      <c r="G16" s="211">
        <f>B10+B14-G7</f>
        <v>0</v>
      </c>
    </row>
    <row r="17" spans="1:7" s="182" customFormat="1" ht="19.5" customHeight="1">
      <c r="A17" s="206"/>
      <c r="B17" s="208"/>
      <c r="C17" s="208"/>
      <c r="D17" s="211"/>
      <c r="E17" s="211"/>
      <c r="F17" s="211"/>
      <c r="G17" s="212"/>
    </row>
    <row r="18" spans="1:7" s="182" customFormat="1" ht="19.5" customHeight="1">
      <c r="A18" s="206" t="s">
        <v>329</v>
      </c>
      <c r="B18" s="213">
        <f>B7+B11</f>
        <v>24627.14</v>
      </c>
      <c r="C18" s="213" t="s">
        <v>330</v>
      </c>
      <c r="D18" s="211">
        <f>SUM(D7+D16)</f>
        <v>24627.14</v>
      </c>
      <c r="E18" s="211">
        <f>SUM(E7+E16)</f>
        <v>24627.14</v>
      </c>
      <c r="F18" s="211">
        <f>SUM(F7+F16)</f>
        <v>0</v>
      </c>
      <c r="G18" s="211">
        <f>SUM(G7+G16)</f>
        <v>0</v>
      </c>
    </row>
    <row r="19" spans="1:6" ht="19.5" customHeight="1">
      <c r="A19" s="214"/>
      <c r="B19" s="214"/>
      <c r="C19" s="214"/>
      <c r="D19" s="214"/>
      <c r="E19" s="214"/>
      <c r="F19" s="21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721</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36</v>
      </c>
      <c r="C8" s="13"/>
      <c r="D8" s="13"/>
      <c r="E8" s="11" t="s">
        <v>600</v>
      </c>
      <c r="F8" s="11"/>
      <c r="G8" s="13"/>
      <c r="H8" s="13"/>
      <c r="I8" s="13"/>
    </row>
    <row r="9" spans="1:9" ht="30.75" customHeight="1">
      <c r="A9" s="11"/>
      <c r="B9" s="13"/>
      <c r="C9" s="13"/>
      <c r="D9" s="13"/>
      <c r="E9" s="11" t="s">
        <v>601</v>
      </c>
      <c r="F9" s="11"/>
      <c r="G9" s="13">
        <v>36</v>
      </c>
      <c r="H9" s="13"/>
      <c r="I9" s="13"/>
    </row>
    <row r="10" spans="1:9" ht="30.75" customHeight="1">
      <c r="A10" s="11"/>
      <c r="B10" s="13"/>
      <c r="C10" s="13"/>
      <c r="D10" s="13"/>
      <c r="E10" s="11" t="s">
        <v>602</v>
      </c>
      <c r="F10" s="11"/>
      <c r="G10" s="13"/>
      <c r="H10" s="13"/>
      <c r="I10" s="13"/>
    </row>
    <row r="11" spans="1:9" ht="30.75" customHeight="1">
      <c r="A11" s="11" t="s">
        <v>603</v>
      </c>
      <c r="B11" s="12" t="s">
        <v>722</v>
      </c>
      <c r="C11" s="12"/>
      <c r="D11" s="12"/>
      <c r="E11" s="12"/>
      <c r="F11" s="12"/>
      <c r="G11" s="12"/>
      <c r="H11" s="12"/>
      <c r="I11" s="12"/>
    </row>
    <row r="12" spans="1:9" ht="30.75" customHeight="1">
      <c r="A12" s="11" t="s">
        <v>605</v>
      </c>
      <c r="B12" s="12" t="s">
        <v>723</v>
      </c>
      <c r="C12" s="12"/>
      <c r="D12" s="12"/>
      <c r="E12" s="12"/>
      <c r="F12" s="12"/>
      <c r="G12" s="12"/>
      <c r="H12" s="12"/>
      <c r="I12" s="12"/>
    </row>
    <row r="13" spans="1:9" ht="30.75" customHeight="1">
      <c r="A13" s="11" t="s">
        <v>607</v>
      </c>
      <c r="B13" s="12" t="s">
        <v>724</v>
      </c>
      <c r="C13" s="12"/>
      <c r="D13" s="12"/>
      <c r="E13" s="12"/>
      <c r="F13" s="12"/>
      <c r="G13" s="12"/>
      <c r="H13" s="12"/>
      <c r="I13" s="12"/>
    </row>
    <row r="14" spans="1:9" ht="30.75" customHeight="1">
      <c r="A14" s="11" t="s">
        <v>609</v>
      </c>
      <c r="B14" s="14" t="s">
        <v>724</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725</v>
      </c>
      <c r="E17" s="16"/>
      <c r="F17" s="5" t="s">
        <v>577</v>
      </c>
      <c r="G17" s="5" t="s">
        <v>726</v>
      </c>
      <c r="H17" s="5" t="s">
        <v>690</v>
      </c>
      <c r="I17" s="5" t="s">
        <v>727</v>
      </c>
    </row>
    <row r="18" spans="1:9" ht="30.75" customHeight="1">
      <c r="A18" s="11"/>
      <c r="B18" s="5" t="s">
        <v>574</v>
      </c>
      <c r="C18" s="5" t="s">
        <v>637</v>
      </c>
      <c r="D18" s="15" t="s">
        <v>728</v>
      </c>
      <c r="E18" s="16"/>
      <c r="F18" s="5" t="s">
        <v>617</v>
      </c>
      <c r="G18" s="5" t="s">
        <v>618</v>
      </c>
      <c r="H18" s="5" t="s">
        <v>581</v>
      </c>
      <c r="I18" s="5" t="s">
        <v>696</v>
      </c>
    </row>
    <row r="19" spans="1:9" ht="30.75" customHeight="1">
      <c r="A19" s="11"/>
      <c r="B19" s="5" t="s">
        <v>621</v>
      </c>
      <c r="C19" s="5" t="s">
        <v>642</v>
      </c>
      <c r="D19" s="15" t="s">
        <v>729</v>
      </c>
      <c r="E19" s="16"/>
      <c r="F19" s="5" t="s">
        <v>577</v>
      </c>
      <c r="G19" s="5" t="s">
        <v>632</v>
      </c>
      <c r="H19" s="5" t="s">
        <v>581</v>
      </c>
      <c r="I19" s="5" t="s">
        <v>656</v>
      </c>
    </row>
    <row r="20" spans="1:9" ht="30.75" customHeight="1">
      <c r="A20" s="11"/>
      <c r="B20" s="5" t="s">
        <v>621</v>
      </c>
      <c r="C20" s="5" t="s">
        <v>682</v>
      </c>
      <c r="D20" s="15" t="s">
        <v>730</v>
      </c>
      <c r="E20" s="16"/>
      <c r="F20" s="5" t="s">
        <v>577</v>
      </c>
      <c r="G20" s="5" t="s">
        <v>624</v>
      </c>
      <c r="H20" s="5" t="s">
        <v>625</v>
      </c>
      <c r="I20" s="5" t="s">
        <v>680</v>
      </c>
    </row>
    <row r="21" spans="1:9" ht="30.75" customHeight="1">
      <c r="A21" s="11"/>
      <c r="B21" s="5" t="s">
        <v>629</v>
      </c>
      <c r="C21" s="5" t="s">
        <v>630</v>
      </c>
      <c r="D21" s="15" t="s">
        <v>731</v>
      </c>
      <c r="E21" s="16"/>
      <c r="F21" s="5" t="s">
        <v>577</v>
      </c>
      <c r="G21" s="5" t="s">
        <v>732</v>
      </c>
      <c r="H21" s="5" t="s">
        <v>581</v>
      </c>
      <c r="I21" s="5" t="s">
        <v>656</v>
      </c>
    </row>
    <row r="22" spans="1:9" ht="30.75" customHeight="1">
      <c r="A22" s="11"/>
      <c r="B22" s="14"/>
      <c r="C22" s="14"/>
      <c r="D22" s="14"/>
      <c r="E22" s="14"/>
      <c r="F22" s="11"/>
      <c r="G22" s="11"/>
      <c r="H22" s="11"/>
      <c r="I22" s="1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733</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18</v>
      </c>
      <c r="C8" s="13"/>
      <c r="D8" s="13"/>
      <c r="E8" s="11" t="s">
        <v>600</v>
      </c>
      <c r="F8" s="11"/>
      <c r="G8" s="13"/>
      <c r="H8" s="13"/>
      <c r="I8" s="13"/>
    </row>
    <row r="9" spans="1:9" ht="30.75" customHeight="1">
      <c r="A9" s="11"/>
      <c r="B9" s="13"/>
      <c r="C9" s="13"/>
      <c r="D9" s="13"/>
      <c r="E9" s="11" t="s">
        <v>601</v>
      </c>
      <c r="F9" s="11"/>
      <c r="G9" s="13">
        <v>18</v>
      </c>
      <c r="H9" s="13"/>
      <c r="I9" s="13"/>
    </row>
    <row r="10" spans="1:9" ht="30.75" customHeight="1">
      <c r="A10" s="11"/>
      <c r="B10" s="13"/>
      <c r="C10" s="13"/>
      <c r="D10" s="13"/>
      <c r="E10" s="11" t="s">
        <v>602</v>
      </c>
      <c r="F10" s="11"/>
      <c r="G10" s="13"/>
      <c r="H10" s="13"/>
      <c r="I10" s="13"/>
    </row>
    <row r="11" spans="1:9" ht="30.75" customHeight="1">
      <c r="A11" s="11" t="s">
        <v>603</v>
      </c>
      <c r="B11" s="12" t="s">
        <v>734</v>
      </c>
      <c r="C11" s="12"/>
      <c r="D11" s="12"/>
      <c r="E11" s="12"/>
      <c r="F11" s="12"/>
      <c r="G11" s="12"/>
      <c r="H11" s="12"/>
      <c r="I11" s="12"/>
    </row>
    <row r="12" spans="1:9" ht="30.75" customHeight="1">
      <c r="A12" s="11" t="s">
        <v>605</v>
      </c>
      <c r="B12" s="12" t="s">
        <v>735</v>
      </c>
      <c r="C12" s="12"/>
      <c r="D12" s="12"/>
      <c r="E12" s="12"/>
      <c r="F12" s="12"/>
      <c r="G12" s="12"/>
      <c r="H12" s="12"/>
      <c r="I12" s="12"/>
    </row>
    <row r="13" spans="1:9" ht="30.75" customHeight="1">
      <c r="A13" s="11" t="s">
        <v>607</v>
      </c>
      <c r="B13" s="12" t="s">
        <v>734</v>
      </c>
      <c r="C13" s="12"/>
      <c r="D13" s="12"/>
      <c r="E13" s="12"/>
      <c r="F13" s="12"/>
      <c r="G13" s="12"/>
      <c r="H13" s="12"/>
      <c r="I13" s="12"/>
    </row>
    <row r="14" spans="1:9" ht="30.75" customHeight="1">
      <c r="A14" s="11" t="s">
        <v>609</v>
      </c>
      <c r="B14" s="14" t="s">
        <v>734</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736</v>
      </c>
      <c r="E17" s="16"/>
      <c r="F17" s="5" t="s">
        <v>617</v>
      </c>
      <c r="G17" s="5" t="s">
        <v>737</v>
      </c>
      <c r="H17" s="19" t="s">
        <v>667</v>
      </c>
      <c r="I17" s="19" t="s">
        <v>727</v>
      </c>
    </row>
    <row r="18" spans="1:9" ht="30.75" customHeight="1">
      <c r="A18" s="11"/>
      <c r="B18" s="5" t="s">
        <v>574</v>
      </c>
      <c r="C18" s="5" t="s">
        <v>637</v>
      </c>
      <c r="D18" s="15" t="s">
        <v>738</v>
      </c>
      <c r="E18" s="16"/>
      <c r="F18" s="5" t="s">
        <v>617</v>
      </c>
      <c r="G18" s="5" t="s">
        <v>618</v>
      </c>
      <c r="H18" s="19" t="s">
        <v>581</v>
      </c>
      <c r="I18" s="19" t="s">
        <v>696</v>
      </c>
    </row>
    <row r="19" spans="1:9" ht="30.75" customHeight="1">
      <c r="A19" s="11"/>
      <c r="B19" s="5" t="s">
        <v>621</v>
      </c>
      <c r="C19" s="5" t="s">
        <v>642</v>
      </c>
      <c r="D19" s="15" t="s">
        <v>739</v>
      </c>
      <c r="E19" s="16"/>
      <c r="F19" s="5" t="s">
        <v>710</v>
      </c>
      <c r="G19" s="5" t="s">
        <v>711</v>
      </c>
      <c r="H19" s="19"/>
      <c r="I19" s="19" t="s">
        <v>680</v>
      </c>
    </row>
    <row r="20" spans="1:9" ht="30.75" customHeight="1">
      <c r="A20" s="11"/>
      <c r="B20" s="5" t="s">
        <v>621</v>
      </c>
      <c r="C20" s="5" t="s">
        <v>642</v>
      </c>
      <c r="D20" s="15" t="s">
        <v>740</v>
      </c>
      <c r="E20" s="16"/>
      <c r="F20" s="5" t="s">
        <v>577</v>
      </c>
      <c r="G20" s="5" t="s">
        <v>628</v>
      </c>
      <c r="H20" s="19" t="s">
        <v>681</v>
      </c>
      <c r="I20" s="19" t="s">
        <v>656</v>
      </c>
    </row>
    <row r="21" spans="1:9" ht="30.75" customHeight="1">
      <c r="A21" s="11"/>
      <c r="B21" s="5" t="s">
        <v>629</v>
      </c>
      <c r="C21" s="5" t="s">
        <v>630</v>
      </c>
      <c r="D21" s="15" t="s">
        <v>741</v>
      </c>
      <c r="E21" s="16"/>
      <c r="F21" s="5" t="s">
        <v>577</v>
      </c>
      <c r="G21" s="5" t="s">
        <v>632</v>
      </c>
      <c r="H21" s="19" t="s">
        <v>581</v>
      </c>
      <c r="I21" s="19" t="s">
        <v>656</v>
      </c>
    </row>
    <row r="22" spans="1:9" ht="30.75" customHeight="1">
      <c r="A22" s="11"/>
      <c r="B22" s="14"/>
      <c r="C22" s="14"/>
      <c r="D22" s="14"/>
      <c r="E22" s="14"/>
      <c r="F22" s="11"/>
      <c r="G22" s="11"/>
      <c r="H22" s="11"/>
      <c r="I22" s="1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I22"/>
  <sheetViews>
    <sheetView workbookViewId="0" topLeftCell="A3">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742</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50</v>
      </c>
      <c r="C8" s="13"/>
      <c r="D8" s="13"/>
      <c r="E8" s="11" t="s">
        <v>600</v>
      </c>
      <c r="F8" s="11"/>
      <c r="G8" s="13"/>
      <c r="H8" s="13"/>
      <c r="I8" s="13"/>
    </row>
    <row r="9" spans="1:9" ht="30.75" customHeight="1">
      <c r="A9" s="11"/>
      <c r="B9" s="13"/>
      <c r="C9" s="13"/>
      <c r="D9" s="13"/>
      <c r="E9" s="11" t="s">
        <v>601</v>
      </c>
      <c r="F9" s="11"/>
      <c r="G9" s="13">
        <v>50</v>
      </c>
      <c r="H9" s="13"/>
      <c r="I9" s="13"/>
    </row>
    <row r="10" spans="1:9" ht="30.75" customHeight="1">
      <c r="A10" s="11"/>
      <c r="B10" s="13"/>
      <c r="C10" s="13"/>
      <c r="D10" s="13"/>
      <c r="E10" s="11" t="s">
        <v>602</v>
      </c>
      <c r="F10" s="11"/>
      <c r="G10" s="13"/>
      <c r="H10" s="13"/>
      <c r="I10" s="13"/>
    </row>
    <row r="11" spans="1:9" ht="30.75" customHeight="1">
      <c r="A11" s="11" t="s">
        <v>603</v>
      </c>
      <c r="B11" s="12" t="s">
        <v>743</v>
      </c>
      <c r="C11" s="12"/>
      <c r="D11" s="12"/>
      <c r="E11" s="12"/>
      <c r="F11" s="12"/>
      <c r="G11" s="12"/>
      <c r="H11" s="12"/>
      <c r="I11" s="12"/>
    </row>
    <row r="12" spans="1:9" ht="30.75" customHeight="1">
      <c r="A12" s="11" t="s">
        <v>605</v>
      </c>
      <c r="B12" s="12" t="s">
        <v>743</v>
      </c>
      <c r="C12" s="12"/>
      <c r="D12" s="12"/>
      <c r="E12" s="12"/>
      <c r="F12" s="12"/>
      <c r="G12" s="12"/>
      <c r="H12" s="12"/>
      <c r="I12" s="12"/>
    </row>
    <row r="13" spans="1:9" ht="30.75" customHeight="1">
      <c r="A13" s="11" t="s">
        <v>607</v>
      </c>
      <c r="B13" s="12" t="s">
        <v>743</v>
      </c>
      <c r="C13" s="12"/>
      <c r="D13" s="12"/>
      <c r="E13" s="12"/>
      <c r="F13" s="12"/>
      <c r="G13" s="12"/>
      <c r="H13" s="12"/>
      <c r="I13" s="12"/>
    </row>
    <row r="14" spans="1:9" ht="30.75" customHeight="1">
      <c r="A14" s="11" t="s">
        <v>609</v>
      </c>
      <c r="B14" s="14" t="s">
        <v>743</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744</v>
      </c>
      <c r="E17" s="16"/>
      <c r="F17" s="5" t="s">
        <v>577</v>
      </c>
      <c r="G17" s="5" t="s">
        <v>666</v>
      </c>
      <c r="H17" s="5" t="s">
        <v>745</v>
      </c>
      <c r="I17" s="5" t="s">
        <v>656</v>
      </c>
    </row>
    <row r="18" spans="1:9" ht="30.75" customHeight="1">
      <c r="A18" s="11"/>
      <c r="B18" s="5" t="s">
        <v>574</v>
      </c>
      <c r="C18" s="5" t="s">
        <v>637</v>
      </c>
      <c r="D18" s="15" t="s">
        <v>746</v>
      </c>
      <c r="E18" s="16"/>
      <c r="F18" s="5" t="s">
        <v>577</v>
      </c>
      <c r="G18" s="5" t="s">
        <v>618</v>
      </c>
      <c r="H18" s="5" t="s">
        <v>581</v>
      </c>
      <c r="I18" s="5" t="s">
        <v>656</v>
      </c>
    </row>
    <row r="19" spans="1:9" ht="30.75" customHeight="1">
      <c r="A19" s="11"/>
      <c r="B19" s="5" t="s">
        <v>621</v>
      </c>
      <c r="C19" s="5" t="s">
        <v>642</v>
      </c>
      <c r="D19" s="15" t="s">
        <v>747</v>
      </c>
      <c r="E19" s="16"/>
      <c r="F19" s="5" t="s">
        <v>577</v>
      </c>
      <c r="G19" s="5" t="s">
        <v>748</v>
      </c>
      <c r="H19" s="5" t="s">
        <v>578</v>
      </c>
      <c r="I19" s="5" t="s">
        <v>680</v>
      </c>
    </row>
    <row r="20" spans="1:9" ht="30.75" customHeight="1">
      <c r="A20" s="11"/>
      <c r="B20" s="5" t="s">
        <v>621</v>
      </c>
      <c r="C20" s="5" t="s">
        <v>682</v>
      </c>
      <c r="D20" s="15" t="s">
        <v>749</v>
      </c>
      <c r="E20" s="16"/>
      <c r="F20" s="5" t="s">
        <v>710</v>
      </c>
      <c r="G20" s="5" t="s">
        <v>711</v>
      </c>
      <c r="H20" s="5"/>
      <c r="I20" s="5" t="s">
        <v>656</v>
      </c>
    </row>
    <row r="21" spans="1:9" ht="30.75" customHeight="1">
      <c r="A21" s="11"/>
      <c r="B21" s="5" t="s">
        <v>629</v>
      </c>
      <c r="C21" s="5" t="s">
        <v>630</v>
      </c>
      <c r="D21" s="15" t="s">
        <v>631</v>
      </c>
      <c r="E21" s="16"/>
      <c r="F21" s="5" t="s">
        <v>577</v>
      </c>
      <c r="G21" s="5" t="s">
        <v>632</v>
      </c>
      <c r="H21" s="5" t="s">
        <v>581</v>
      </c>
      <c r="I21" s="5" t="s">
        <v>656</v>
      </c>
    </row>
    <row r="22" spans="1:9" ht="30.75" customHeight="1">
      <c r="A22" s="11"/>
      <c r="B22" s="14"/>
      <c r="C22" s="14"/>
      <c r="D22" s="14"/>
      <c r="E22" s="14"/>
      <c r="F22" s="11"/>
      <c r="G22" s="11"/>
      <c r="H22" s="11"/>
      <c r="I22" s="11"/>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I22"/>
  <sheetViews>
    <sheetView workbookViewId="0" topLeftCell="A1">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750</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40</v>
      </c>
      <c r="C8" s="13"/>
      <c r="D8" s="13"/>
      <c r="E8" s="11" t="s">
        <v>600</v>
      </c>
      <c r="F8" s="11"/>
      <c r="G8" s="13"/>
      <c r="H8" s="13"/>
      <c r="I8" s="13"/>
    </row>
    <row r="9" spans="1:9" ht="30.75" customHeight="1">
      <c r="A9" s="11"/>
      <c r="B9" s="13"/>
      <c r="C9" s="13"/>
      <c r="D9" s="13"/>
      <c r="E9" s="11" t="s">
        <v>601</v>
      </c>
      <c r="F9" s="11"/>
      <c r="G9" s="13">
        <v>40</v>
      </c>
      <c r="H9" s="13"/>
      <c r="I9" s="13"/>
    </row>
    <row r="10" spans="1:9" ht="30.75" customHeight="1">
      <c r="A10" s="11"/>
      <c r="B10" s="13"/>
      <c r="C10" s="13"/>
      <c r="D10" s="13"/>
      <c r="E10" s="11" t="s">
        <v>602</v>
      </c>
      <c r="F10" s="11"/>
      <c r="G10" s="13"/>
      <c r="H10" s="13"/>
      <c r="I10" s="13"/>
    </row>
    <row r="11" spans="1:9" ht="30.75" customHeight="1">
      <c r="A11" s="11" t="s">
        <v>603</v>
      </c>
      <c r="B11" s="12" t="s">
        <v>751</v>
      </c>
      <c r="C11" s="12"/>
      <c r="D11" s="12"/>
      <c r="E11" s="12"/>
      <c r="F11" s="12"/>
      <c r="G11" s="12"/>
      <c r="H11" s="12"/>
      <c r="I11" s="12"/>
    </row>
    <row r="12" spans="1:9" ht="30.75" customHeight="1">
      <c r="A12" s="11" t="s">
        <v>605</v>
      </c>
      <c r="B12" s="12" t="s">
        <v>752</v>
      </c>
      <c r="C12" s="12"/>
      <c r="D12" s="12"/>
      <c r="E12" s="12"/>
      <c r="F12" s="12"/>
      <c r="G12" s="12"/>
      <c r="H12" s="12"/>
      <c r="I12" s="12"/>
    </row>
    <row r="13" spans="1:9" ht="30.75" customHeight="1">
      <c r="A13" s="11" t="s">
        <v>607</v>
      </c>
      <c r="B13" s="12" t="s">
        <v>751</v>
      </c>
      <c r="C13" s="12"/>
      <c r="D13" s="12"/>
      <c r="E13" s="12"/>
      <c r="F13" s="12"/>
      <c r="G13" s="12"/>
      <c r="H13" s="12"/>
      <c r="I13" s="12"/>
    </row>
    <row r="14" spans="1:9" ht="30.75" customHeight="1">
      <c r="A14" s="11" t="s">
        <v>609</v>
      </c>
      <c r="B14" s="14" t="s">
        <v>751</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753</v>
      </c>
      <c r="E17" s="16"/>
      <c r="F17" s="5" t="s">
        <v>577</v>
      </c>
      <c r="G17" s="5" t="s">
        <v>656</v>
      </c>
      <c r="H17" s="5" t="s">
        <v>754</v>
      </c>
      <c r="I17" s="5" t="s">
        <v>656</v>
      </c>
    </row>
    <row r="18" spans="1:9" ht="30.75" customHeight="1">
      <c r="A18" s="11"/>
      <c r="B18" s="5" t="s">
        <v>574</v>
      </c>
      <c r="C18" s="5" t="s">
        <v>575</v>
      </c>
      <c r="D18" s="15" t="s">
        <v>755</v>
      </c>
      <c r="E18" s="16"/>
      <c r="F18" s="5" t="s">
        <v>577</v>
      </c>
      <c r="G18" s="5" t="s">
        <v>756</v>
      </c>
      <c r="H18" s="5" t="s">
        <v>667</v>
      </c>
      <c r="I18" s="5" t="s">
        <v>656</v>
      </c>
    </row>
    <row r="19" spans="1:9" ht="30.75" customHeight="1">
      <c r="A19" s="11"/>
      <c r="B19" s="5" t="s">
        <v>574</v>
      </c>
      <c r="C19" s="5" t="s">
        <v>575</v>
      </c>
      <c r="D19" s="15" t="s">
        <v>757</v>
      </c>
      <c r="E19" s="16"/>
      <c r="F19" s="5" t="s">
        <v>577</v>
      </c>
      <c r="G19" s="5" t="s">
        <v>756</v>
      </c>
      <c r="H19" s="5" t="s">
        <v>758</v>
      </c>
      <c r="I19" s="5" t="s">
        <v>656</v>
      </c>
    </row>
    <row r="20" spans="1:9" ht="30.75" customHeight="1">
      <c r="A20" s="11"/>
      <c r="B20" s="5" t="s">
        <v>621</v>
      </c>
      <c r="C20" s="5" t="s">
        <v>642</v>
      </c>
      <c r="D20" s="15" t="s">
        <v>759</v>
      </c>
      <c r="E20" s="16"/>
      <c r="F20" s="5" t="s">
        <v>617</v>
      </c>
      <c r="G20" s="5" t="s">
        <v>760</v>
      </c>
      <c r="H20" s="5" t="s">
        <v>657</v>
      </c>
      <c r="I20" s="5" t="s">
        <v>680</v>
      </c>
    </row>
    <row r="21" spans="1:9" ht="30.75" customHeight="1">
      <c r="A21" s="11"/>
      <c r="B21" s="5" t="s">
        <v>621</v>
      </c>
      <c r="C21" s="5" t="s">
        <v>682</v>
      </c>
      <c r="D21" s="15" t="s">
        <v>761</v>
      </c>
      <c r="E21" s="16"/>
      <c r="F21" s="5" t="s">
        <v>577</v>
      </c>
      <c r="G21" s="5" t="s">
        <v>647</v>
      </c>
      <c r="H21" s="5" t="s">
        <v>581</v>
      </c>
      <c r="I21" s="5" t="s">
        <v>680</v>
      </c>
    </row>
    <row r="22" spans="1:9" ht="30.75" customHeight="1">
      <c r="A22" s="11"/>
      <c r="B22" s="5" t="s">
        <v>629</v>
      </c>
      <c r="C22" s="5" t="s">
        <v>630</v>
      </c>
      <c r="D22" s="15" t="s">
        <v>631</v>
      </c>
      <c r="E22" s="16"/>
      <c r="F22" s="5" t="s">
        <v>577</v>
      </c>
      <c r="G22" s="5" t="s">
        <v>632</v>
      </c>
      <c r="H22" s="5" t="s">
        <v>581</v>
      </c>
      <c r="I22" s="5" t="s">
        <v>680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I22"/>
  <sheetViews>
    <sheetView workbookViewId="0" topLeftCell="A7">
      <selection activeCell="D22" sqref="D22:E22"/>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762</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160</v>
      </c>
      <c r="C8" s="13"/>
      <c r="D8" s="13"/>
      <c r="E8" s="11" t="s">
        <v>600</v>
      </c>
      <c r="F8" s="11"/>
      <c r="G8" s="13"/>
      <c r="H8" s="13"/>
      <c r="I8" s="13"/>
    </row>
    <row r="9" spans="1:9" ht="30.75" customHeight="1">
      <c r="A9" s="11"/>
      <c r="B9" s="13"/>
      <c r="C9" s="13"/>
      <c r="D9" s="13"/>
      <c r="E9" s="11" t="s">
        <v>601</v>
      </c>
      <c r="F9" s="11"/>
      <c r="G9" s="13">
        <v>160</v>
      </c>
      <c r="H9" s="13"/>
      <c r="I9" s="13"/>
    </row>
    <row r="10" spans="1:9" ht="30.75" customHeight="1">
      <c r="A10" s="11"/>
      <c r="B10" s="13"/>
      <c r="C10" s="13"/>
      <c r="D10" s="13"/>
      <c r="E10" s="11" t="s">
        <v>602</v>
      </c>
      <c r="F10" s="11"/>
      <c r="G10" s="13"/>
      <c r="H10" s="13"/>
      <c r="I10" s="13"/>
    </row>
    <row r="11" spans="1:9" ht="30.75" customHeight="1">
      <c r="A11" s="11" t="s">
        <v>603</v>
      </c>
      <c r="B11" s="12" t="s">
        <v>763</v>
      </c>
      <c r="C11" s="12"/>
      <c r="D11" s="12"/>
      <c r="E11" s="12"/>
      <c r="F11" s="12"/>
      <c r="G11" s="12"/>
      <c r="H11" s="12"/>
      <c r="I11" s="12"/>
    </row>
    <row r="12" spans="1:9" ht="30.75" customHeight="1">
      <c r="A12" s="11" t="s">
        <v>605</v>
      </c>
      <c r="B12" s="12" t="s">
        <v>764</v>
      </c>
      <c r="C12" s="12"/>
      <c r="D12" s="12"/>
      <c r="E12" s="12"/>
      <c r="F12" s="12"/>
      <c r="G12" s="12"/>
      <c r="H12" s="12"/>
      <c r="I12" s="12"/>
    </row>
    <row r="13" spans="1:9" ht="30.75" customHeight="1">
      <c r="A13" s="11" t="s">
        <v>607</v>
      </c>
      <c r="B13" s="12" t="s">
        <v>763</v>
      </c>
      <c r="C13" s="12"/>
      <c r="D13" s="12"/>
      <c r="E13" s="12"/>
      <c r="F13" s="12"/>
      <c r="G13" s="12"/>
      <c r="H13" s="12"/>
      <c r="I13" s="12"/>
    </row>
    <row r="14" spans="1:9" ht="30.75" customHeight="1">
      <c r="A14" s="11" t="s">
        <v>609</v>
      </c>
      <c r="B14" s="14" t="s">
        <v>763</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765</v>
      </c>
      <c r="E17" s="16"/>
      <c r="F17" s="5" t="s">
        <v>577</v>
      </c>
      <c r="G17" s="5" t="s">
        <v>678</v>
      </c>
      <c r="H17" s="5" t="s">
        <v>578</v>
      </c>
      <c r="I17" s="5" t="s">
        <v>656</v>
      </c>
    </row>
    <row r="18" spans="1:9" ht="30.75" customHeight="1">
      <c r="A18" s="11"/>
      <c r="B18" s="5" t="s">
        <v>574</v>
      </c>
      <c r="C18" s="5" t="s">
        <v>637</v>
      </c>
      <c r="D18" s="15" t="s">
        <v>766</v>
      </c>
      <c r="E18" s="16"/>
      <c r="F18" s="5" t="s">
        <v>702</v>
      </c>
      <c r="G18" s="5" t="s">
        <v>703</v>
      </c>
      <c r="H18" s="5" t="s">
        <v>704</v>
      </c>
      <c r="I18" s="5" t="s">
        <v>656</v>
      </c>
    </row>
    <row r="19" spans="1:9" ht="30.75" customHeight="1">
      <c r="A19" s="11"/>
      <c r="B19" s="5" t="s">
        <v>621</v>
      </c>
      <c r="C19" s="5" t="s">
        <v>626</v>
      </c>
      <c r="D19" s="15" t="s">
        <v>767</v>
      </c>
      <c r="E19" s="16"/>
      <c r="F19" s="5" t="s">
        <v>617</v>
      </c>
      <c r="G19" s="5" t="s">
        <v>768</v>
      </c>
      <c r="H19" s="5" t="s">
        <v>769</v>
      </c>
      <c r="I19" s="5" t="s">
        <v>656</v>
      </c>
    </row>
    <row r="20" spans="1:9" ht="30.75" customHeight="1">
      <c r="A20" s="11"/>
      <c r="B20" s="5" t="s">
        <v>621</v>
      </c>
      <c r="C20" s="5" t="s">
        <v>642</v>
      </c>
      <c r="D20" s="15" t="s">
        <v>770</v>
      </c>
      <c r="E20" s="16"/>
      <c r="F20" s="5" t="s">
        <v>577</v>
      </c>
      <c r="G20" s="5" t="s">
        <v>647</v>
      </c>
      <c r="H20" s="5" t="s">
        <v>581</v>
      </c>
      <c r="I20" s="5" t="s">
        <v>680</v>
      </c>
    </row>
    <row r="21" spans="1:9" ht="30.75" customHeight="1">
      <c r="A21" s="11"/>
      <c r="B21" s="5" t="s">
        <v>629</v>
      </c>
      <c r="C21" s="5" t="s">
        <v>630</v>
      </c>
      <c r="D21" s="15" t="s">
        <v>771</v>
      </c>
      <c r="E21" s="16"/>
      <c r="F21" s="5" t="s">
        <v>577</v>
      </c>
      <c r="G21" s="5" t="s">
        <v>732</v>
      </c>
      <c r="H21" s="5" t="s">
        <v>581</v>
      </c>
      <c r="I21" s="5" t="s">
        <v>656</v>
      </c>
    </row>
    <row r="22" spans="1:9" ht="30.75" customHeight="1">
      <c r="A22" s="11"/>
      <c r="B22" s="14"/>
      <c r="C22" s="14"/>
      <c r="D22" s="17"/>
      <c r="E22" s="18"/>
      <c r="F22" s="11"/>
      <c r="G22" s="11"/>
      <c r="H22" s="11"/>
      <c r="I22" s="11"/>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I22"/>
  <sheetViews>
    <sheetView workbookViewId="0" topLeftCell="A9">
      <selection activeCell="B4" sqref="B4:E5"/>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772</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10</v>
      </c>
      <c r="C8" s="13"/>
      <c r="D8" s="13"/>
      <c r="E8" s="11" t="s">
        <v>600</v>
      </c>
      <c r="F8" s="11"/>
      <c r="G8" s="13"/>
      <c r="H8" s="13"/>
      <c r="I8" s="13"/>
    </row>
    <row r="9" spans="1:9" ht="30.75" customHeight="1">
      <c r="A9" s="11"/>
      <c r="B9" s="13"/>
      <c r="C9" s="13"/>
      <c r="D9" s="13"/>
      <c r="E9" s="11" t="s">
        <v>601</v>
      </c>
      <c r="F9" s="11"/>
      <c r="G9" s="13">
        <v>10</v>
      </c>
      <c r="H9" s="13"/>
      <c r="I9" s="13"/>
    </row>
    <row r="10" spans="1:9" ht="30.75" customHeight="1">
      <c r="A10" s="11"/>
      <c r="B10" s="13"/>
      <c r="C10" s="13"/>
      <c r="D10" s="13"/>
      <c r="E10" s="11" t="s">
        <v>602</v>
      </c>
      <c r="F10" s="11"/>
      <c r="G10" s="13"/>
      <c r="H10" s="13"/>
      <c r="I10" s="13"/>
    </row>
    <row r="11" spans="1:9" ht="30.75" customHeight="1">
      <c r="A11" s="11" t="s">
        <v>603</v>
      </c>
      <c r="B11" s="12" t="s">
        <v>773</v>
      </c>
      <c r="C11" s="12"/>
      <c r="D11" s="12"/>
      <c r="E11" s="12"/>
      <c r="F11" s="12"/>
      <c r="G11" s="12"/>
      <c r="H11" s="12"/>
      <c r="I11" s="12"/>
    </row>
    <row r="12" spans="1:9" ht="30.75" customHeight="1">
      <c r="A12" s="11" t="s">
        <v>605</v>
      </c>
      <c r="B12" s="12" t="s">
        <v>774</v>
      </c>
      <c r="C12" s="12"/>
      <c r="D12" s="12"/>
      <c r="E12" s="12"/>
      <c r="F12" s="12"/>
      <c r="G12" s="12"/>
      <c r="H12" s="12"/>
      <c r="I12" s="12"/>
    </row>
    <row r="13" spans="1:9" ht="30.75" customHeight="1">
      <c r="A13" s="11" t="s">
        <v>607</v>
      </c>
      <c r="B13" s="12" t="s">
        <v>773</v>
      </c>
      <c r="C13" s="12"/>
      <c r="D13" s="12"/>
      <c r="E13" s="12"/>
      <c r="F13" s="12"/>
      <c r="G13" s="12"/>
      <c r="H13" s="12"/>
      <c r="I13" s="12"/>
    </row>
    <row r="14" spans="1:9" ht="30.75" customHeight="1">
      <c r="A14" s="11" t="s">
        <v>609</v>
      </c>
      <c r="B14" s="14" t="s">
        <v>773</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775</v>
      </c>
      <c r="E17" s="16"/>
      <c r="F17" s="5" t="s">
        <v>617</v>
      </c>
      <c r="G17" s="5" t="s">
        <v>696</v>
      </c>
      <c r="H17" s="5" t="s">
        <v>690</v>
      </c>
      <c r="I17" s="5" t="s">
        <v>656</v>
      </c>
    </row>
    <row r="18" spans="1:9" ht="30.75" customHeight="1">
      <c r="A18" s="11"/>
      <c r="B18" s="5" t="s">
        <v>574</v>
      </c>
      <c r="C18" s="5" t="s">
        <v>575</v>
      </c>
      <c r="D18" s="15" t="s">
        <v>776</v>
      </c>
      <c r="E18" s="16"/>
      <c r="F18" s="5" t="s">
        <v>617</v>
      </c>
      <c r="G18" s="5" t="s">
        <v>777</v>
      </c>
      <c r="H18" s="5" t="s">
        <v>778</v>
      </c>
      <c r="I18" s="5" t="s">
        <v>656</v>
      </c>
    </row>
    <row r="19" spans="1:9" ht="30.75" customHeight="1">
      <c r="A19" s="11"/>
      <c r="B19" s="5" t="s">
        <v>574</v>
      </c>
      <c r="C19" s="5" t="s">
        <v>579</v>
      </c>
      <c r="D19" s="15" t="s">
        <v>779</v>
      </c>
      <c r="E19" s="16"/>
      <c r="F19" s="5" t="s">
        <v>577</v>
      </c>
      <c r="G19" s="5" t="s">
        <v>647</v>
      </c>
      <c r="H19" s="5" t="s">
        <v>581</v>
      </c>
      <c r="I19" s="5" t="s">
        <v>656</v>
      </c>
    </row>
    <row r="20" spans="1:9" ht="30.75" customHeight="1">
      <c r="A20" s="11"/>
      <c r="B20" s="5" t="s">
        <v>621</v>
      </c>
      <c r="C20" s="5" t="s">
        <v>642</v>
      </c>
      <c r="D20" s="15" t="s">
        <v>780</v>
      </c>
      <c r="E20" s="16"/>
      <c r="F20" s="5" t="s">
        <v>577</v>
      </c>
      <c r="G20" s="5" t="s">
        <v>732</v>
      </c>
      <c r="H20" s="5" t="s">
        <v>581</v>
      </c>
      <c r="I20" s="5" t="s">
        <v>680</v>
      </c>
    </row>
    <row r="21" spans="1:9" ht="30.75" customHeight="1">
      <c r="A21" s="11"/>
      <c r="B21" s="5" t="s">
        <v>621</v>
      </c>
      <c r="C21" s="5" t="s">
        <v>781</v>
      </c>
      <c r="D21" s="15" t="s">
        <v>782</v>
      </c>
      <c r="E21" s="16"/>
      <c r="F21" s="5" t="s">
        <v>617</v>
      </c>
      <c r="G21" s="5" t="s">
        <v>618</v>
      </c>
      <c r="H21" s="5" t="s">
        <v>581</v>
      </c>
      <c r="I21" s="5" t="s">
        <v>680</v>
      </c>
    </row>
    <row r="22" spans="1:9" ht="30.75" customHeight="1">
      <c r="A22" s="11"/>
      <c r="B22" s="5" t="s">
        <v>629</v>
      </c>
      <c r="C22" s="5" t="s">
        <v>630</v>
      </c>
      <c r="D22" s="15" t="s">
        <v>783</v>
      </c>
      <c r="E22" s="16"/>
      <c r="F22" s="5" t="s">
        <v>577</v>
      </c>
      <c r="G22" s="5" t="s">
        <v>632</v>
      </c>
      <c r="H22" s="5" t="s">
        <v>581</v>
      </c>
      <c r="I22" s="5" t="s">
        <v>680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I22"/>
  <sheetViews>
    <sheetView workbookViewId="0" topLeftCell="A1">
      <selection activeCell="L9" sqref="L9"/>
    </sheetView>
  </sheetViews>
  <sheetFormatPr defaultColWidth="9.00390625" defaultRowHeight="14.25"/>
  <cols>
    <col min="1" max="1" width="13.625" style="7" customWidth="1"/>
    <col min="2" max="2" width="9.75390625" style="7" customWidth="1"/>
    <col min="3" max="3" width="11.00390625" style="7" customWidth="1"/>
    <col min="4" max="5" width="10.25390625" style="7" customWidth="1"/>
    <col min="6" max="6" width="7.75390625" style="7" customWidth="1"/>
    <col min="7" max="7" width="7.375" style="7" customWidth="1"/>
    <col min="8" max="8" width="7.50390625" style="7" customWidth="1"/>
    <col min="9" max="9" width="6.125" style="7" customWidth="1"/>
    <col min="10" max="16384" width="9.00390625" style="7" customWidth="1"/>
  </cols>
  <sheetData>
    <row r="1" ht="24.75" customHeight="1">
      <c r="A1" s="8" t="s">
        <v>589</v>
      </c>
    </row>
    <row r="2" spans="1:9" ht="19.5" customHeight="1">
      <c r="A2" s="9" t="s">
        <v>590</v>
      </c>
      <c r="B2" s="9"/>
      <c r="C2" s="9"/>
      <c r="D2" s="9"/>
      <c r="E2" s="9"/>
      <c r="F2" s="9"/>
      <c r="G2" s="9"/>
      <c r="H2" s="9"/>
      <c r="I2" s="9"/>
    </row>
    <row r="3" spans="1:9" ht="13.5">
      <c r="A3" s="10" t="s">
        <v>313</v>
      </c>
      <c r="B3" s="10"/>
      <c r="C3" s="10"/>
      <c r="D3" s="10"/>
      <c r="E3" s="10"/>
      <c r="F3" s="10"/>
      <c r="G3" s="10"/>
      <c r="H3" s="10"/>
      <c r="I3" s="10"/>
    </row>
    <row r="4" spans="1:9" ht="13.5">
      <c r="A4" s="11" t="s">
        <v>591</v>
      </c>
      <c r="B4" s="12" t="s">
        <v>592</v>
      </c>
      <c r="C4" s="12"/>
      <c r="D4" s="12"/>
      <c r="E4" s="12"/>
      <c r="F4" s="11" t="s">
        <v>593</v>
      </c>
      <c r="G4" s="11"/>
      <c r="H4" s="11"/>
      <c r="I4" s="11"/>
    </row>
    <row r="5" spans="1:9" ht="13.5">
      <c r="A5" s="11"/>
      <c r="B5" s="12"/>
      <c r="C5" s="12"/>
      <c r="D5" s="12"/>
      <c r="E5" s="12"/>
      <c r="F5" s="11"/>
      <c r="G5" s="11"/>
      <c r="H5" s="11"/>
      <c r="I5" s="11"/>
    </row>
    <row r="6" spans="1:9" ht="21.75" customHeight="1">
      <c r="A6" s="11" t="s">
        <v>594</v>
      </c>
      <c r="B6" s="12" t="s">
        <v>784</v>
      </c>
      <c r="C6" s="12"/>
      <c r="D6" s="12"/>
      <c r="E6" s="12"/>
      <c r="F6" s="12"/>
      <c r="G6" s="12"/>
      <c r="H6" s="12"/>
      <c r="I6" s="12"/>
    </row>
    <row r="7" spans="1:9" ht="19.5" customHeight="1">
      <c r="A7" s="11" t="s">
        <v>596</v>
      </c>
      <c r="B7" s="11"/>
      <c r="C7" s="11"/>
      <c r="D7" s="11"/>
      <c r="E7" s="11" t="s">
        <v>597</v>
      </c>
      <c r="F7" s="11"/>
      <c r="G7" s="11" t="s">
        <v>598</v>
      </c>
      <c r="H7" s="11"/>
      <c r="I7" s="11"/>
    </row>
    <row r="8" spans="1:9" ht="30.75" customHeight="1">
      <c r="A8" s="11" t="s">
        <v>599</v>
      </c>
      <c r="B8" s="13">
        <v>121.6</v>
      </c>
      <c r="C8" s="13"/>
      <c r="D8" s="13"/>
      <c r="E8" s="11" t="s">
        <v>600</v>
      </c>
      <c r="F8" s="11"/>
      <c r="G8" s="13"/>
      <c r="H8" s="13"/>
      <c r="I8" s="13"/>
    </row>
    <row r="9" spans="1:9" ht="30.75" customHeight="1">
      <c r="A9" s="11"/>
      <c r="B9" s="13"/>
      <c r="C9" s="13"/>
      <c r="D9" s="13"/>
      <c r="E9" s="11" t="s">
        <v>601</v>
      </c>
      <c r="F9" s="11"/>
      <c r="G9" s="13">
        <v>121.6</v>
      </c>
      <c r="H9" s="13"/>
      <c r="I9" s="13"/>
    </row>
    <row r="10" spans="1:9" ht="30.75" customHeight="1">
      <c r="A10" s="11"/>
      <c r="B10" s="13"/>
      <c r="C10" s="13"/>
      <c r="D10" s="13"/>
      <c r="E10" s="11" t="s">
        <v>602</v>
      </c>
      <c r="F10" s="11"/>
      <c r="G10" s="13"/>
      <c r="H10" s="13"/>
      <c r="I10" s="13"/>
    </row>
    <row r="11" spans="1:9" ht="30.75" customHeight="1">
      <c r="A11" s="11" t="s">
        <v>603</v>
      </c>
      <c r="B11" s="12" t="s">
        <v>785</v>
      </c>
      <c r="C11" s="12"/>
      <c r="D11" s="12"/>
      <c r="E11" s="12"/>
      <c r="F11" s="12"/>
      <c r="G11" s="12"/>
      <c r="H11" s="12"/>
      <c r="I11" s="12"/>
    </row>
    <row r="12" spans="1:9" ht="30.75" customHeight="1">
      <c r="A12" s="11" t="s">
        <v>605</v>
      </c>
      <c r="B12" s="12" t="s">
        <v>786</v>
      </c>
      <c r="C12" s="12"/>
      <c r="D12" s="12"/>
      <c r="E12" s="12"/>
      <c r="F12" s="12"/>
      <c r="G12" s="12"/>
      <c r="H12" s="12"/>
      <c r="I12" s="12"/>
    </row>
    <row r="13" spans="1:9" ht="30.75" customHeight="1">
      <c r="A13" s="11" t="s">
        <v>607</v>
      </c>
      <c r="B13" s="12" t="s">
        <v>785</v>
      </c>
      <c r="C13" s="12"/>
      <c r="D13" s="12"/>
      <c r="E13" s="12"/>
      <c r="F13" s="12"/>
      <c r="G13" s="12"/>
      <c r="H13" s="12"/>
      <c r="I13" s="12"/>
    </row>
    <row r="14" spans="1:9" ht="30.75" customHeight="1">
      <c r="A14" s="11" t="s">
        <v>609</v>
      </c>
      <c r="B14" s="14" t="s">
        <v>785</v>
      </c>
      <c r="C14" s="14"/>
      <c r="D14" s="14"/>
      <c r="E14" s="14"/>
      <c r="F14" s="14"/>
      <c r="G14" s="14"/>
      <c r="H14" s="14"/>
      <c r="I14" s="14"/>
    </row>
    <row r="15" spans="1:9" ht="30.75" customHeight="1">
      <c r="A15" s="11"/>
      <c r="B15" s="14"/>
      <c r="C15" s="14"/>
      <c r="D15" s="14"/>
      <c r="E15" s="14"/>
      <c r="F15" s="14"/>
      <c r="G15" s="14"/>
      <c r="H15" s="14"/>
      <c r="I15" s="14"/>
    </row>
    <row r="16" spans="1:9" ht="30.75" customHeight="1">
      <c r="A16" s="11" t="s">
        <v>611</v>
      </c>
      <c r="B16" s="11" t="s">
        <v>567</v>
      </c>
      <c r="C16" s="11" t="s">
        <v>568</v>
      </c>
      <c r="D16" s="11" t="s">
        <v>612</v>
      </c>
      <c r="E16" s="11"/>
      <c r="F16" s="11" t="s">
        <v>613</v>
      </c>
      <c r="G16" s="11" t="s">
        <v>614</v>
      </c>
      <c r="H16" s="11" t="s">
        <v>615</v>
      </c>
      <c r="I16" s="11" t="s">
        <v>573</v>
      </c>
    </row>
    <row r="17" spans="1:9" ht="30.75" customHeight="1">
      <c r="A17" s="11"/>
      <c r="B17" s="5" t="s">
        <v>574</v>
      </c>
      <c r="C17" s="5" t="s">
        <v>575</v>
      </c>
      <c r="D17" s="15" t="s">
        <v>787</v>
      </c>
      <c r="E17" s="16"/>
      <c r="F17" s="5" t="s">
        <v>577</v>
      </c>
      <c r="G17" s="5" t="s">
        <v>788</v>
      </c>
      <c r="H17" s="5" t="s">
        <v>681</v>
      </c>
      <c r="I17" s="5" t="s">
        <v>656</v>
      </c>
    </row>
    <row r="18" spans="1:9" ht="30.75" customHeight="1">
      <c r="A18" s="11"/>
      <c r="B18" s="5" t="s">
        <v>574</v>
      </c>
      <c r="C18" s="5" t="s">
        <v>575</v>
      </c>
      <c r="D18" s="15" t="s">
        <v>789</v>
      </c>
      <c r="E18" s="16"/>
      <c r="F18" s="5" t="s">
        <v>577</v>
      </c>
      <c r="G18" s="5" t="s">
        <v>656</v>
      </c>
      <c r="H18" s="5" t="s">
        <v>681</v>
      </c>
      <c r="I18" s="5" t="s">
        <v>656</v>
      </c>
    </row>
    <row r="19" spans="1:9" ht="30.75" customHeight="1">
      <c r="A19" s="11"/>
      <c r="B19" s="5" t="s">
        <v>574</v>
      </c>
      <c r="C19" s="5" t="s">
        <v>579</v>
      </c>
      <c r="D19" s="15" t="s">
        <v>790</v>
      </c>
      <c r="E19" s="16"/>
      <c r="F19" s="5" t="s">
        <v>617</v>
      </c>
      <c r="G19" s="5" t="s">
        <v>748</v>
      </c>
      <c r="H19" s="5" t="s">
        <v>708</v>
      </c>
      <c r="I19" s="5" t="s">
        <v>656</v>
      </c>
    </row>
    <row r="20" spans="1:9" ht="30.75" customHeight="1">
      <c r="A20" s="11"/>
      <c r="B20" s="5" t="s">
        <v>621</v>
      </c>
      <c r="C20" s="5" t="s">
        <v>626</v>
      </c>
      <c r="D20" s="15" t="s">
        <v>791</v>
      </c>
      <c r="E20" s="16"/>
      <c r="F20" s="5" t="s">
        <v>577</v>
      </c>
      <c r="G20" s="5" t="s">
        <v>792</v>
      </c>
      <c r="H20" s="5" t="s">
        <v>708</v>
      </c>
      <c r="I20" s="5" t="s">
        <v>680</v>
      </c>
    </row>
    <row r="21" spans="1:9" ht="30.75" customHeight="1">
      <c r="A21" s="11"/>
      <c r="B21" s="5" t="s">
        <v>621</v>
      </c>
      <c r="C21" s="5" t="s">
        <v>682</v>
      </c>
      <c r="D21" s="15" t="s">
        <v>793</v>
      </c>
      <c r="E21" s="16"/>
      <c r="F21" s="5" t="s">
        <v>710</v>
      </c>
      <c r="G21" s="5" t="s">
        <v>711</v>
      </c>
      <c r="H21" s="5"/>
      <c r="I21" s="5" t="s">
        <v>680</v>
      </c>
    </row>
    <row r="22" spans="1:9" ht="30.75" customHeight="1">
      <c r="A22" s="11"/>
      <c r="B22" s="5" t="s">
        <v>629</v>
      </c>
      <c r="C22" s="5" t="s">
        <v>630</v>
      </c>
      <c r="D22" s="15" t="s">
        <v>794</v>
      </c>
      <c r="E22" s="16"/>
      <c r="F22" s="5" t="s">
        <v>577</v>
      </c>
      <c r="G22" s="5" t="s">
        <v>632</v>
      </c>
      <c r="H22" s="5" t="s">
        <v>581</v>
      </c>
      <c r="I22" s="5" t="s">
        <v>680</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1" right="0.71" top="0.75" bottom="0.75" header="0.31" footer="0.31"/>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9" sqref="J9"/>
    </sheetView>
  </sheetViews>
  <sheetFormatPr defaultColWidth="9.00390625" defaultRowHeight="14.25"/>
  <sheetData>
    <row r="1" spans="1:8" ht="13.5">
      <c r="A1" s="2"/>
      <c r="B1" s="2"/>
      <c r="C1" s="2"/>
      <c r="D1" s="2"/>
      <c r="E1" s="2"/>
      <c r="F1" s="2"/>
      <c r="G1" s="2"/>
      <c r="H1" s="2"/>
    </row>
    <row r="2" spans="1:8" ht="19.5">
      <c r="A2" s="3" t="s">
        <v>590</v>
      </c>
      <c r="B2" s="3"/>
      <c r="C2" s="3"/>
      <c r="D2" s="3"/>
      <c r="E2" s="3"/>
      <c r="F2" s="3"/>
      <c r="G2" s="3"/>
      <c r="H2" s="3"/>
    </row>
    <row r="3" spans="1:8" ht="13.5">
      <c r="A3" s="2"/>
      <c r="B3" s="2"/>
      <c r="C3" s="2"/>
      <c r="D3" s="2"/>
      <c r="E3" s="2"/>
      <c r="F3" s="2"/>
      <c r="G3" s="4" t="s">
        <v>313</v>
      </c>
      <c r="H3" s="4"/>
    </row>
    <row r="4" spans="1:8" ht="13.5">
      <c r="A4" s="5" t="s">
        <v>594</v>
      </c>
      <c r="B4" s="6" t="s">
        <v>795</v>
      </c>
      <c r="C4" s="6"/>
      <c r="D4" s="6"/>
      <c r="E4" s="6"/>
      <c r="F4" s="6"/>
      <c r="G4" s="6"/>
      <c r="H4" s="6"/>
    </row>
    <row r="5" spans="1:8" ht="13.5">
      <c r="A5" s="5" t="s">
        <v>796</v>
      </c>
      <c r="B5" s="5" t="s">
        <v>797</v>
      </c>
      <c r="C5" s="5"/>
      <c r="D5" s="5" t="s">
        <v>798</v>
      </c>
      <c r="E5" s="5"/>
      <c r="F5" s="5" t="s">
        <v>799</v>
      </c>
      <c r="G5" s="5"/>
      <c r="H5" s="5"/>
    </row>
    <row r="6" spans="1:8" ht="22.5">
      <c r="A6" s="5" t="s">
        <v>800</v>
      </c>
      <c r="B6" s="5">
        <v>300</v>
      </c>
      <c r="C6" s="5"/>
      <c r="D6" s="5" t="s">
        <v>801</v>
      </c>
      <c r="E6" s="5"/>
      <c r="F6" s="5" t="s">
        <v>802</v>
      </c>
      <c r="G6" s="5"/>
      <c r="H6" s="5"/>
    </row>
    <row r="7" spans="1:8" ht="22.5">
      <c r="A7" s="5" t="s">
        <v>803</v>
      </c>
      <c r="B7" s="5" t="s">
        <v>804</v>
      </c>
      <c r="C7" s="5"/>
      <c r="D7" s="5" t="s">
        <v>805</v>
      </c>
      <c r="E7" s="5"/>
      <c r="F7" s="5" t="s">
        <v>806</v>
      </c>
      <c r="G7" s="5"/>
      <c r="H7" s="5"/>
    </row>
    <row r="8" spans="1:8" ht="36" customHeight="1">
      <c r="A8" s="5" t="s">
        <v>603</v>
      </c>
      <c r="B8" s="6" t="s">
        <v>807</v>
      </c>
      <c r="C8" s="6"/>
      <c r="D8" s="6"/>
      <c r="E8" s="6"/>
      <c r="F8" s="6"/>
      <c r="G8" s="6"/>
      <c r="H8" s="6"/>
    </row>
    <row r="9" spans="1:8" ht="51" customHeight="1">
      <c r="A9" s="5" t="s">
        <v>808</v>
      </c>
      <c r="B9" s="6" t="s">
        <v>807</v>
      </c>
      <c r="C9" s="6"/>
      <c r="D9" s="6"/>
      <c r="E9" s="6"/>
      <c r="F9" s="6"/>
      <c r="G9" s="6"/>
      <c r="H9" s="6"/>
    </row>
    <row r="10" spans="1:8" ht="13.5">
      <c r="A10" s="5" t="s">
        <v>809</v>
      </c>
      <c r="B10" s="5" t="s">
        <v>567</v>
      </c>
      <c r="C10" s="5" t="s">
        <v>568</v>
      </c>
      <c r="D10" s="5" t="s">
        <v>810</v>
      </c>
      <c r="E10" s="5" t="s">
        <v>614</v>
      </c>
      <c r="F10" s="5" t="s">
        <v>613</v>
      </c>
      <c r="G10" s="5" t="s">
        <v>615</v>
      </c>
      <c r="H10" s="5" t="s">
        <v>573</v>
      </c>
    </row>
    <row r="11" spans="1:8" ht="22.5">
      <c r="A11" s="5"/>
      <c r="B11" s="5" t="s">
        <v>574</v>
      </c>
      <c r="C11" s="5" t="s">
        <v>575</v>
      </c>
      <c r="D11" s="6" t="s">
        <v>811</v>
      </c>
      <c r="E11" s="5" t="s">
        <v>812</v>
      </c>
      <c r="F11" s="5" t="s">
        <v>577</v>
      </c>
      <c r="G11" s="5" t="s">
        <v>578</v>
      </c>
      <c r="H11" s="5" t="s">
        <v>656</v>
      </c>
    </row>
    <row r="12" spans="1:8" ht="22.5">
      <c r="A12" s="5"/>
      <c r="B12" s="5" t="s">
        <v>574</v>
      </c>
      <c r="C12" s="5" t="s">
        <v>637</v>
      </c>
      <c r="D12" s="6" t="s">
        <v>665</v>
      </c>
      <c r="E12" s="5" t="s">
        <v>737</v>
      </c>
      <c r="F12" s="5" t="s">
        <v>577</v>
      </c>
      <c r="G12" s="5" t="s">
        <v>667</v>
      </c>
      <c r="H12" s="5" t="s">
        <v>656</v>
      </c>
    </row>
    <row r="13" spans="1:8" ht="56.25">
      <c r="A13" s="5"/>
      <c r="B13" s="5" t="s">
        <v>621</v>
      </c>
      <c r="C13" s="5" t="s">
        <v>626</v>
      </c>
      <c r="D13" s="6" t="s">
        <v>813</v>
      </c>
      <c r="E13" s="5" t="s">
        <v>656</v>
      </c>
      <c r="F13" s="5" t="s">
        <v>702</v>
      </c>
      <c r="G13" s="5" t="s">
        <v>581</v>
      </c>
      <c r="H13" s="5" t="s">
        <v>656</v>
      </c>
    </row>
    <row r="14" spans="1:8" ht="45">
      <c r="A14" s="5"/>
      <c r="B14" s="5" t="s">
        <v>621</v>
      </c>
      <c r="C14" s="5" t="s">
        <v>626</v>
      </c>
      <c r="D14" s="6" t="s">
        <v>814</v>
      </c>
      <c r="E14" s="5" t="s">
        <v>680</v>
      </c>
      <c r="F14" s="5" t="s">
        <v>702</v>
      </c>
      <c r="G14" s="5" t="s">
        <v>581</v>
      </c>
      <c r="H14" s="5" t="s">
        <v>656</v>
      </c>
    </row>
    <row r="15" spans="1:8" ht="22.5">
      <c r="A15" s="5"/>
      <c r="B15" s="5" t="s">
        <v>629</v>
      </c>
      <c r="C15" s="5" t="s">
        <v>630</v>
      </c>
      <c r="D15" s="6" t="s">
        <v>815</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10" sqref="J10"/>
    </sheetView>
  </sheetViews>
  <sheetFormatPr defaultColWidth="9.00390625" defaultRowHeight="14.25"/>
  <sheetData>
    <row r="1" spans="1:8" ht="13.5">
      <c r="A1" s="2"/>
      <c r="B1" s="2"/>
      <c r="C1" s="2"/>
      <c r="D1" s="2"/>
      <c r="E1" s="2"/>
      <c r="F1" s="2"/>
      <c r="G1" s="2"/>
      <c r="H1" s="2"/>
    </row>
    <row r="2" spans="1:8" ht="19.5">
      <c r="A2" s="3" t="s">
        <v>590</v>
      </c>
      <c r="B2" s="3"/>
      <c r="C2" s="3"/>
      <c r="D2" s="3"/>
      <c r="E2" s="3"/>
      <c r="F2" s="3"/>
      <c r="G2" s="3"/>
      <c r="H2" s="3"/>
    </row>
    <row r="3" spans="1:8" ht="13.5">
      <c r="A3" s="2"/>
      <c r="B3" s="2"/>
      <c r="C3" s="2"/>
      <c r="D3" s="2"/>
      <c r="E3" s="2"/>
      <c r="F3" s="2"/>
      <c r="G3" s="4" t="s">
        <v>313</v>
      </c>
      <c r="H3" s="4"/>
    </row>
    <row r="4" spans="1:8" ht="13.5">
      <c r="A4" s="5" t="s">
        <v>594</v>
      </c>
      <c r="B4" s="6" t="s">
        <v>816</v>
      </c>
      <c r="C4" s="6"/>
      <c r="D4" s="6"/>
      <c r="E4" s="6"/>
      <c r="F4" s="6"/>
      <c r="G4" s="6"/>
      <c r="H4" s="6"/>
    </row>
    <row r="5" spans="1:8" ht="13.5">
      <c r="A5" s="5" t="s">
        <v>796</v>
      </c>
      <c r="B5" s="5" t="s">
        <v>797</v>
      </c>
      <c r="C5" s="5"/>
      <c r="D5" s="5" t="s">
        <v>798</v>
      </c>
      <c r="E5" s="5"/>
      <c r="F5" s="5" t="s">
        <v>799</v>
      </c>
      <c r="G5" s="5"/>
      <c r="H5" s="5"/>
    </row>
    <row r="6" spans="1:8" ht="22.5">
      <c r="A6" s="5" t="s">
        <v>800</v>
      </c>
      <c r="B6" s="5">
        <v>50</v>
      </c>
      <c r="C6" s="5"/>
      <c r="D6" s="5" t="s">
        <v>801</v>
      </c>
      <c r="E6" s="5"/>
      <c r="F6" s="5" t="s">
        <v>817</v>
      </c>
      <c r="G6" s="5"/>
      <c r="H6" s="5"/>
    </row>
    <row r="7" spans="1:8" ht="22.5">
      <c r="A7" s="5" t="s">
        <v>803</v>
      </c>
      <c r="B7" s="5" t="s">
        <v>804</v>
      </c>
      <c r="C7" s="5"/>
      <c r="D7" s="5" t="s">
        <v>805</v>
      </c>
      <c r="E7" s="5"/>
      <c r="F7" s="5" t="s">
        <v>806</v>
      </c>
      <c r="G7" s="5"/>
      <c r="H7" s="5"/>
    </row>
    <row r="8" spans="1:8" ht="33" customHeight="1">
      <c r="A8" s="5" t="s">
        <v>603</v>
      </c>
      <c r="B8" s="6" t="s">
        <v>818</v>
      </c>
      <c r="C8" s="6"/>
      <c r="D8" s="6"/>
      <c r="E8" s="6"/>
      <c r="F8" s="6"/>
      <c r="G8" s="6"/>
      <c r="H8" s="6"/>
    </row>
    <row r="9" spans="1:8" ht="37.5" customHeight="1">
      <c r="A9" s="5" t="s">
        <v>808</v>
      </c>
      <c r="B9" s="6" t="s">
        <v>818</v>
      </c>
      <c r="C9" s="6"/>
      <c r="D9" s="6"/>
      <c r="E9" s="6"/>
      <c r="F9" s="6"/>
      <c r="G9" s="6"/>
      <c r="H9" s="6"/>
    </row>
    <row r="10" spans="1:8" ht="13.5">
      <c r="A10" s="5" t="s">
        <v>809</v>
      </c>
      <c r="B10" s="5" t="s">
        <v>567</v>
      </c>
      <c r="C10" s="5" t="s">
        <v>568</v>
      </c>
      <c r="D10" s="5" t="s">
        <v>810</v>
      </c>
      <c r="E10" s="5" t="s">
        <v>614</v>
      </c>
      <c r="F10" s="5" t="s">
        <v>613</v>
      </c>
      <c r="G10" s="5" t="s">
        <v>615</v>
      </c>
      <c r="H10" s="5" t="s">
        <v>573</v>
      </c>
    </row>
    <row r="11" spans="1:8" ht="13.5">
      <c r="A11" s="5"/>
      <c r="B11" s="5" t="s">
        <v>574</v>
      </c>
      <c r="C11" s="5" t="s">
        <v>575</v>
      </c>
      <c r="D11" s="6" t="s">
        <v>819</v>
      </c>
      <c r="E11" s="5" t="s">
        <v>717</v>
      </c>
      <c r="F11" s="5" t="s">
        <v>577</v>
      </c>
      <c r="G11" s="5" t="s">
        <v>667</v>
      </c>
      <c r="H11" s="5" t="s">
        <v>656</v>
      </c>
    </row>
    <row r="12" spans="1:8" ht="22.5">
      <c r="A12" s="5"/>
      <c r="B12" s="5" t="s">
        <v>574</v>
      </c>
      <c r="C12" s="5" t="s">
        <v>575</v>
      </c>
      <c r="D12" s="6" t="s">
        <v>820</v>
      </c>
      <c r="E12" s="5" t="s">
        <v>717</v>
      </c>
      <c r="F12" s="5" t="s">
        <v>577</v>
      </c>
      <c r="G12" s="5" t="s">
        <v>667</v>
      </c>
      <c r="H12" s="5" t="s">
        <v>656</v>
      </c>
    </row>
    <row r="13" spans="1:8" ht="22.5">
      <c r="A13" s="5"/>
      <c r="B13" s="5" t="s">
        <v>621</v>
      </c>
      <c r="C13" s="5" t="s">
        <v>642</v>
      </c>
      <c r="D13" s="6" t="s">
        <v>821</v>
      </c>
      <c r="E13" s="5" t="s">
        <v>680</v>
      </c>
      <c r="F13" s="5" t="s">
        <v>577</v>
      </c>
      <c r="G13" s="5" t="s">
        <v>657</v>
      </c>
      <c r="H13" s="5" t="s">
        <v>656</v>
      </c>
    </row>
    <row r="14" spans="1:8" ht="22.5">
      <c r="A14" s="5"/>
      <c r="B14" s="5" t="s">
        <v>621</v>
      </c>
      <c r="C14" s="5" t="s">
        <v>642</v>
      </c>
      <c r="D14" s="6" t="s">
        <v>822</v>
      </c>
      <c r="E14" s="5" t="s">
        <v>618</v>
      </c>
      <c r="F14" s="5" t="s">
        <v>617</v>
      </c>
      <c r="G14" s="5" t="s">
        <v>581</v>
      </c>
      <c r="H14" s="5" t="s">
        <v>680</v>
      </c>
    </row>
    <row r="15" spans="1:8" ht="22.5">
      <c r="A15" s="5"/>
      <c r="B15" s="5" t="s">
        <v>629</v>
      </c>
      <c r="C15" s="5" t="s">
        <v>630</v>
      </c>
      <c r="D15" s="6" t="s">
        <v>684</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H16"/>
  <sheetViews>
    <sheetView zoomScaleSheetLayoutView="100" workbookViewId="0" topLeftCell="A1">
      <selection activeCell="J9" sqref="J9"/>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823</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36</v>
      </c>
      <c r="C6" s="5"/>
      <c r="D6" s="5" t="s">
        <v>801</v>
      </c>
      <c r="E6" s="5"/>
      <c r="F6" s="5" t="s">
        <v>817</v>
      </c>
      <c r="G6" s="5"/>
      <c r="H6" s="5"/>
    </row>
    <row r="7" spans="1:8" s="1" customFormat="1" ht="22.5" customHeight="1">
      <c r="A7" s="5" t="s">
        <v>803</v>
      </c>
      <c r="B7" s="5" t="s">
        <v>804</v>
      </c>
      <c r="C7" s="5"/>
      <c r="D7" s="5" t="s">
        <v>805</v>
      </c>
      <c r="E7" s="5"/>
      <c r="F7" s="5" t="s">
        <v>824</v>
      </c>
      <c r="G7" s="5"/>
      <c r="H7" s="5"/>
    </row>
    <row r="8" spans="1:8" s="1" customFormat="1" ht="22.5" customHeight="1">
      <c r="A8" s="5"/>
      <c r="B8" s="5"/>
      <c r="C8" s="5"/>
      <c r="D8" s="5"/>
      <c r="E8" s="5"/>
      <c r="F8" s="5" t="s">
        <v>806</v>
      </c>
      <c r="G8" s="5"/>
      <c r="H8" s="5"/>
    </row>
    <row r="9" spans="1:8" s="1" customFormat="1" ht="57" customHeight="1">
      <c r="A9" s="5" t="s">
        <v>603</v>
      </c>
      <c r="B9" s="6" t="s">
        <v>825</v>
      </c>
      <c r="C9" s="6"/>
      <c r="D9" s="6"/>
      <c r="E9" s="6"/>
      <c r="F9" s="6"/>
      <c r="G9" s="6"/>
      <c r="H9" s="6"/>
    </row>
    <row r="10" spans="1:8" s="1" customFormat="1" ht="57" customHeight="1">
      <c r="A10" s="5" t="s">
        <v>808</v>
      </c>
      <c r="B10" s="6" t="s">
        <v>825</v>
      </c>
      <c r="C10" s="6"/>
      <c r="D10" s="6"/>
      <c r="E10" s="6"/>
      <c r="F10" s="6"/>
      <c r="G10" s="6"/>
      <c r="H10" s="6"/>
    </row>
    <row r="11" spans="1:8" s="1" customFormat="1" ht="22.5" customHeight="1">
      <c r="A11" s="5" t="s">
        <v>809</v>
      </c>
      <c r="B11" s="5" t="s">
        <v>567</v>
      </c>
      <c r="C11" s="5" t="s">
        <v>568</v>
      </c>
      <c r="D11" s="5" t="s">
        <v>810</v>
      </c>
      <c r="E11" s="5" t="s">
        <v>614</v>
      </c>
      <c r="F11" s="5" t="s">
        <v>613</v>
      </c>
      <c r="G11" s="5" t="s">
        <v>615</v>
      </c>
      <c r="H11" s="5" t="s">
        <v>573</v>
      </c>
    </row>
    <row r="12" spans="1:8" s="1" customFormat="1" ht="22.5" customHeight="1">
      <c r="A12" s="5"/>
      <c r="B12" s="5" t="s">
        <v>574</v>
      </c>
      <c r="C12" s="5" t="s">
        <v>575</v>
      </c>
      <c r="D12" s="6" t="s">
        <v>826</v>
      </c>
      <c r="E12" s="5" t="s">
        <v>632</v>
      </c>
      <c r="F12" s="5" t="s">
        <v>577</v>
      </c>
      <c r="G12" s="5" t="s">
        <v>581</v>
      </c>
      <c r="H12" s="5" t="s">
        <v>680</v>
      </c>
    </row>
    <row r="13" spans="1:8" s="1" customFormat="1" ht="22.5" customHeight="1">
      <c r="A13" s="5"/>
      <c r="B13" s="5" t="s">
        <v>574</v>
      </c>
      <c r="C13" s="5" t="s">
        <v>575</v>
      </c>
      <c r="D13" s="6" t="s">
        <v>827</v>
      </c>
      <c r="E13" s="5" t="s">
        <v>707</v>
      </c>
      <c r="F13" s="5" t="s">
        <v>577</v>
      </c>
      <c r="G13" s="5" t="s">
        <v>681</v>
      </c>
      <c r="H13" s="5" t="s">
        <v>656</v>
      </c>
    </row>
    <row r="14" spans="1:8" s="1" customFormat="1" ht="22.5" customHeight="1">
      <c r="A14" s="5"/>
      <c r="B14" s="5" t="s">
        <v>621</v>
      </c>
      <c r="C14" s="5" t="s">
        <v>626</v>
      </c>
      <c r="D14" s="6" t="s">
        <v>828</v>
      </c>
      <c r="E14" s="5" t="s">
        <v>829</v>
      </c>
      <c r="F14" s="5" t="s">
        <v>617</v>
      </c>
      <c r="G14" s="5" t="s">
        <v>830</v>
      </c>
      <c r="H14" s="5" t="s">
        <v>656</v>
      </c>
    </row>
    <row r="15" spans="1:8" s="1" customFormat="1" ht="22.5" customHeight="1">
      <c r="A15" s="5"/>
      <c r="B15" s="5" t="s">
        <v>621</v>
      </c>
      <c r="C15" s="5" t="s">
        <v>642</v>
      </c>
      <c r="D15" s="6" t="s">
        <v>831</v>
      </c>
      <c r="E15" s="5" t="s">
        <v>680</v>
      </c>
      <c r="F15" s="5" t="s">
        <v>702</v>
      </c>
      <c r="G15" s="5" t="s">
        <v>581</v>
      </c>
      <c r="H15" s="5" t="s">
        <v>656</v>
      </c>
    </row>
    <row r="16" spans="1:8" s="1" customFormat="1" ht="22.5" customHeight="1">
      <c r="A16" s="5"/>
      <c r="B16" s="5" t="s">
        <v>629</v>
      </c>
      <c r="C16" s="5" t="s">
        <v>630</v>
      </c>
      <c r="D16" s="6" t="s">
        <v>712</v>
      </c>
      <c r="E16" s="5" t="s">
        <v>632</v>
      </c>
      <c r="F16" s="5" t="s">
        <v>577</v>
      </c>
      <c r="G16" s="5" t="s">
        <v>581</v>
      </c>
      <c r="H16" s="5" t="s">
        <v>656</v>
      </c>
    </row>
  </sheetData>
  <sheetProtection/>
  <mergeCells count="19">
    <mergeCell ref="A1:H1"/>
    <mergeCell ref="A2:H2"/>
    <mergeCell ref="G3:H3"/>
    <mergeCell ref="B4:H4"/>
    <mergeCell ref="B5:C5"/>
    <mergeCell ref="D5:E5"/>
    <mergeCell ref="F5:H5"/>
    <mergeCell ref="B6:C6"/>
    <mergeCell ref="D6:E6"/>
    <mergeCell ref="F6:H6"/>
    <mergeCell ref="B7:C7"/>
    <mergeCell ref="F7:H7"/>
    <mergeCell ref="B8:C8"/>
    <mergeCell ref="F8:H8"/>
    <mergeCell ref="B9:H9"/>
    <mergeCell ref="B10:H10"/>
    <mergeCell ref="A7:A8"/>
    <mergeCell ref="A11:A16"/>
    <mergeCell ref="D7:E8"/>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showGridLines="0" showZeros="0" workbookViewId="0" topLeftCell="A1">
      <pane ySplit="6" topLeftCell="A31" activePane="bottomLeft" state="frozen"/>
      <selection pane="bottomLeft" activeCell="D31" sqref="D31:E31"/>
    </sheetView>
  </sheetViews>
  <sheetFormatPr defaultColWidth="23.625" defaultRowHeight="12.75" customHeight="1"/>
  <cols>
    <col min="1" max="1" width="23.625" style="68" customWidth="1"/>
    <col min="2" max="2" width="44.625" style="68" customWidth="1"/>
    <col min="3" max="5" width="15.375" style="68" customWidth="1"/>
    <col min="6" max="255" width="6.875" style="68" customWidth="1"/>
    <col min="256" max="256" width="23.625" style="68" customWidth="1"/>
  </cols>
  <sheetData>
    <row r="1" ht="19.5" customHeight="1">
      <c r="A1" s="69" t="s">
        <v>331</v>
      </c>
    </row>
    <row r="2" spans="1:5" ht="36" customHeight="1">
      <c r="A2" s="174" t="s">
        <v>332</v>
      </c>
      <c r="B2" s="139"/>
      <c r="C2" s="139"/>
      <c r="D2" s="139"/>
      <c r="E2" s="139"/>
    </row>
    <row r="3" spans="1:5" ht="19.5" customHeight="1">
      <c r="A3" s="152"/>
      <c r="B3" s="139"/>
      <c r="C3" s="139"/>
      <c r="D3" s="139"/>
      <c r="E3" s="139"/>
    </row>
    <row r="4" spans="1:5" ht="19.5" customHeight="1">
      <c r="A4" s="77"/>
      <c r="B4" s="76"/>
      <c r="C4" s="76"/>
      <c r="D4" s="76"/>
      <c r="E4" s="175" t="s">
        <v>313</v>
      </c>
    </row>
    <row r="5" spans="1:5" ht="19.5" customHeight="1">
      <c r="A5" s="82" t="s">
        <v>333</v>
      </c>
      <c r="B5" s="82"/>
      <c r="C5" s="82" t="s">
        <v>334</v>
      </c>
      <c r="D5" s="82"/>
      <c r="E5" s="82"/>
    </row>
    <row r="6" spans="1:5" ht="19.5" customHeight="1">
      <c r="A6" s="83" t="s">
        <v>335</v>
      </c>
      <c r="B6" s="83" t="s">
        <v>336</v>
      </c>
      <c r="C6" s="83" t="s">
        <v>337</v>
      </c>
      <c r="D6" s="83" t="s">
        <v>338</v>
      </c>
      <c r="E6" s="83" t="s">
        <v>339</v>
      </c>
    </row>
    <row r="7" spans="1:5" ht="19.5" customHeight="1">
      <c r="A7" s="83"/>
      <c r="B7" s="83" t="s">
        <v>318</v>
      </c>
      <c r="C7" s="176">
        <f>D7+E7</f>
        <v>24627.14</v>
      </c>
      <c r="D7" s="83">
        <f>SUM(D8,D17,D51)</f>
        <v>17009.35</v>
      </c>
      <c r="E7" s="83">
        <f>SUM(E8,E17,E51)</f>
        <v>7617.790000000001</v>
      </c>
    </row>
    <row r="8" spans="1:5" ht="19.5" customHeight="1">
      <c r="A8" s="84">
        <v>208</v>
      </c>
      <c r="B8" s="83" t="s">
        <v>340</v>
      </c>
      <c r="C8" s="176">
        <f>D8+E8</f>
        <v>3648.56</v>
      </c>
      <c r="D8" s="83">
        <f>SUM(D9,D13,D15)</f>
        <v>3601.31</v>
      </c>
      <c r="E8" s="83">
        <f>SUM(E9,E13,E15)</f>
        <v>47.25</v>
      </c>
    </row>
    <row r="9" spans="1:5" ht="19.5" customHeight="1">
      <c r="A9" s="84" t="s">
        <v>341</v>
      </c>
      <c r="B9" s="83" t="s">
        <v>342</v>
      </c>
      <c r="C9" s="176">
        <f aca="true" t="shared" si="0" ref="C9:C54">D9+E9</f>
        <v>3475.75</v>
      </c>
      <c r="D9" s="83">
        <f>SUM(D10:D12)</f>
        <v>3475.75</v>
      </c>
      <c r="E9" s="83">
        <f>SUM(E10:E12)</f>
        <v>0</v>
      </c>
    </row>
    <row r="10" spans="1:5" ht="19.5" customHeight="1">
      <c r="A10" s="85" t="s">
        <v>343</v>
      </c>
      <c r="B10" s="83" t="s">
        <v>344</v>
      </c>
      <c r="C10" s="176">
        <f t="shared" si="0"/>
        <v>1124.33</v>
      </c>
      <c r="D10" s="83">
        <v>1124.33</v>
      </c>
      <c r="E10" s="86"/>
    </row>
    <row r="11" spans="1:5" ht="19.5" customHeight="1">
      <c r="A11" s="85">
        <v>2080506</v>
      </c>
      <c r="B11" s="83" t="s">
        <v>345</v>
      </c>
      <c r="C11" s="176">
        <f t="shared" si="0"/>
        <v>534.29</v>
      </c>
      <c r="D11" s="83">
        <v>534.29</v>
      </c>
      <c r="E11" s="86"/>
    </row>
    <row r="12" spans="1:5" ht="19.5" customHeight="1">
      <c r="A12" s="85">
        <v>2080599</v>
      </c>
      <c r="B12" s="83" t="s">
        <v>346</v>
      </c>
      <c r="C12" s="176">
        <f t="shared" si="0"/>
        <v>1817.13</v>
      </c>
      <c r="D12" s="83">
        <v>1817.13</v>
      </c>
      <c r="E12" s="86"/>
    </row>
    <row r="13" spans="1:5" ht="19.5" customHeight="1">
      <c r="A13" s="84">
        <v>20810</v>
      </c>
      <c r="B13" s="83" t="s">
        <v>347</v>
      </c>
      <c r="C13" s="176">
        <f t="shared" si="0"/>
        <v>26</v>
      </c>
      <c r="D13" s="83"/>
      <c r="E13" s="83">
        <f>SUM(E14)</f>
        <v>26</v>
      </c>
    </row>
    <row r="14" spans="1:5" ht="19.5" customHeight="1">
      <c r="A14" s="85">
        <v>2081002</v>
      </c>
      <c r="B14" s="83" t="s">
        <v>348</v>
      </c>
      <c r="C14" s="176">
        <f t="shared" si="0"/>
        <v>26</v>
      </c>
      <c r="D14" s="83"/>
      <c r="E14" s="86">
        <v>26</v>
      </c>
    </row>
    <row r="15" spans="1:5" ht="19.5" customHeight="1">
      <c r="A15" s="84">
        <v>20816</v>
      </c>
      <c r="B15" s="83" t="s">
        <v>349</v>
      </c>
      <c r="C15" s="176">
        <f t="shared" si="0"/>
        <v>146.81</v>
      </c>
      <c r="D15" s="83">
        <f>SUM(D16)</f>
        <v>125.56</v>
      </c>
      <c r="E15" s="83">
        <f>SUM(E16)</f>
        <v>21.25</v>
      </c>
    </row>
    <row r="16" spans="1:5" ht="19.5" customHeight="1">
      <c r="A16" s="85">
        <v>2081699</v>
      </c>
      <c r="B16" s="83" t="s">
        <v>350</v>
      </c>
      <c r="C16" s="176">
        <f t="shared" si="0"/>
        <v>146.81</v>
      </c>
      <c r="D16" s="83">
        <v>125.56</v>
      </c>
      <c r="E16" s="86">
        <v>21.25</v>
      </c>
    </row>
    <row r="17" spans="1:5" ht="19.5" customHeight="1">
      <c r="A17" s="84" t="s">
        <v>351</v>
      </c>
      <c r="B17" s="83" t="s">
        <v>352</v>
      </c>
      <c r="C17" s="176">
        <f t="shared" si="0"/>
        <v>20805.510000000002</v>
      </c>
      <c r="D17" s="83">
        <f>SUM(D18,D22,D27,D30,D39,D41,D44,D49)</f>
        <v>13234.97</v>
      </c>
      <c r="E17" s="83">
        <f>SUM(E18,E22,E27,E30,E39,E41,E44,E49)</f>
        <v>7570.540000000001</v>
      </c>
    </row>
    <row r="18" spans="1:5" ht="19.5" customHeight="1">
      <c r="A18" s="84" t="s">
        <v>353</v>
      </c>
      <c r="B18" s="83" t="s">
        <v>354</v>
      </c>
      <c r="C18" s="176">
        <f t="shared" si="0"/>
        <v>1498.94</v>
      </c>
      <c r="D18" s="83">
        <f>SUM(D19:D21)</f>
        <v>1013.99</v>
      </c>
      <c r="E18" s="83">
        <f>SUM(E19:E21)</f>
        <v>484.95</v>
      </c>
    </row>
    <row r="19" spans="1:5" ht="19.5" customHeight="1">
      <c r="A19" s="85">
        <v>2100101</v>
      </c>
      <c r="B19" s="83" t="s">
        <v>355</v>
      </c>
      <c r="C19" s="176">
        <f t="shared" si="0"/>
        <v>705.73</v>
      </c>
      <c r="D19" s="83">
        <v>670.73</v>
      </c>
      <c r="E19" s="86">
        <v>35</v>
      </c>
    </row>
    <row r="20" spans="1:5" ht="19.5" customHeight="1">
      <c r="A20" s="85">
        <v>2100102</v>
      </c>
      <c r="B20" s="83" t="s">
        <v>356</v>
      </c>
      <c r="C20" s="176">
        <f t="shared" si="0"/>
        <v>185.2</v>
      </c>
      <c r="D20" s="83"/>
      <c r="E20" s="86">
        <v>185.2</v>
      </c>
    </row>
    <row r="21" spans="1:5" ht="19.5" customHeight="1">
      <c r="A21" s="85">
        <v>2100199</v>
      </c>
      <c r="B21" s="83" t="s">
        <v>357</v>
      </c>
      <c r="C21" s="176">
        <f t="shared" si="0"/>
        <v>608.01</v>
      </c>
      <c r="D21" s="83">
        <v>343.26</v>
      </c>
      <c r="E21" s="86">
        <v>264.75</v>
      </c>
    </row>
    <row r="22" spans="1:5" ht="19.5" customHeight="1">
      <c r="A22" s="84" t="s">
        <v>358</v>
      </c>
      <c r="B22" s="83" t="s">
        <v>359</v>
      </c>
      <c r="C22" s="176">
        <f t="shared" si="0"/>
        <v>2747.2700000000004</v>
      </c>
      <c r="D22" s="83">
        <f>SUM(D23:D26)</f>
        <v>2446.3900000000003</v>
      </c>
      <c r="E22" s="83">
        <f>SUM(E23:E26)</f>
        <v>300.88</v>
      </c>
    </row>
    <row r="23" spans="1:5" ht="19.5" customHeight="1">
      <c r="A23" s="85">
        <v>2100201</v>
      </c>
      <c r="B23" s="83" t="s">
        <v>360</v>
      </c>
      <c r="C23" s="176">
        <f t="shared" si="0"/>
        <v>1314.0500000000002</v>
      </c>
      <c r="D23" s="83">
        <v>1313.17</v>
      </c>
      <c r="E23" s="86">
        <v>0.88</v>
      </c>
    </row>
    <row r="24" spans="1:5" ht="19.5" customHeight="1">
      <c r="A24" s="85">
        <v>2100202</v>
      </c>
      <c r="B24" s="83" t="s">
        <v>361</v>
      </c>
      <c r="C24" s="176">
        <f t="shared" si="0"/>
        <v>1133.22</v>
      </c>
      <c r="D24" s="83">
        <v>1133.22</v>
      </c>
      <c r="E24" s="86"/>
    </row>
    <row r="25" spans="1:5" ht="19.5" customHeight="1">
      <c r="A25" s="85" t="s">
        <v>362</v>
      </c>
      <c r="B25" s="83" t="s">
        <v>363</v>
      </c>
      <c r="C25" s="176">
        <f t="shared" si="0"/>
        <v>0</v>
      </c>
      <c r="D25" s="83"/>
      <c r="E25" s="86"/>
    </row>
    <row r="26" spans="1:5" ht="19.5" customHeight="1">
      <c r="A26" s="85">
        <v>2100299</v>
      </c>
      <c r="B26" s="83" t="s">
        <v>364</v>
      </c>
      <c r="C26" s="176">
        <f t="shared" si="0"/>
        <v>300</v>
      </c>
      <c r="D26" s="83"/>
      <c r="E26" s="86">
        <v>300</v>
      </c>
    </row>
    <row r="27" spans="1:5" ht="19.5" customHeight="1">
      <c r="A27" s="84" t="s">
        <v>365</v>
      </c>
      <c r="B27" s="83" t="s">
        <v>366</v>
      </c>
      <c r="C27" s="176">
        <f t="shared" si="0"/>
        <v>7578.21</v>
      </c>
      <c r="D27" s="83">
        <f>SUM(D28:D29)</f>
        <v>5975.53</v>
      </c>
      <c r="E27" s="83">
        <f>SUM(E28:E29)</f>
        <v>1602.68</v>
      </c>
    </row>
    <row r="28" spans="1:5" ht="19.5" customHeight="1">
      <c r="A28" s="85">
        <v>2100302</v>
      </c>
      <c r="B28" s="83" t="s">
        <v>367</v>
      </c>
      <c r="C28" s="176">
        <f t="shared" si="0"/>
        <v>7280.53</v>
      </c>
      <c r="D28" s="83">
        <v>5975.53</v>
      </c>
      <c r="E28" s="86">
        <v>1305</v>
      </c>
    </row>
    <row r="29" spans="1:5" ht="19.5" customHeight="1">
      <c r="A29" s="85">
        <v>2100399</v>
      </c>
      <c r="B29" s="83" t="s">
        <v>368</v>
      </c>
      <c r="C29" s="176">
        <f t="shared" si="0"/>
        <v>297.68</v>
      </c>
      <c r="D29" s="83"/>
      <c r="E29" s="86">
        <v>297.68</v>
      </c>
    </row>
    <row r="30" spans="1:5" ht="19.5" customHeight="1">
      <c r="A30" s="84">
        <v>21004</v>
      </c>
      <c r="B30" s="83" t="s">
        <v>369</v>
      </c>
      <c r="C30" s="176">
        <f t="shared" si="0"/>
        <v>5423.6900000000005</v>
      </c>
      <c r="D30" s="83">
        <f>SUM(D31:D38)</f>
        <v>2802.39</v>
      </c>
      <c r="E30" s="83">
        <f>SUM(E31:E38)</f>
        <v>2621.3</v>
      </c>
    </row>
    <row r="31" spans="1:5" ht="19.5" customHeight="1">
      <c r="A31" s="85">
        <v>2100401</v>
      </c>
      <c r="B31" s="83" t="s">
        <v>370</v>
      </c>
      <c r="C31" s="176">
        <f t="shared" si="0"/>
        <v>1240.99</v>
      </c>
      <c r="D31" s="83">
        <v>1138.79</v>
      </c>
      <c r="E31" s="86">
        <v>102.2</v>
      </c>
    </row>
    <row r="32" spans="1:5" ht="19.5" customHeight="1">
      <c r="A32" s="85">
        <v>2100402</v>
      </c>
      <c r="B32" s="83" t="s">
        <v>371</v>
      </c>
      <c r="C32" s="176">
        <f t="shared" si="0"/>
        <v>722.76</v>
      </c>
      <c r="D32" s="83">
        <v>629.76</v>
      </c>
      <c r="E32" s="86">
        <v>93</v>
      </c>
    </row>
    <row r="33" spans="1:5" ht="19.5" customHeight="1">
      <c r="A33" s="85">
        <v>2100403</v>
      </c>
      <c r="B33" s="83" t="s">
        <v>372</v>
      </c>
      <c r="C33" s="176">
        <f t="shared" si="0"/>
        <v>701.13</v>
      </c>
      <c r="D33" s="83">
        <v>701.13</v>
      </c>
      <c r="E33" s="86"/>
    </row>
    <row r="34" spans="1:5" ht="19.5" customHeight="1">
      <c r="A34" s="85">
        <v>2100406</v>
      </c>
      <c r="B34" s="83" t="s">
        <v>373</v>
      </c>
      <c r="C34" s="176">
        <f t="shared" si="0"/>
        <v>982.81</v>
      </c>
      <c r="D34" s="83">
        <v>332.71</v>
      </c>
      <c r="E34" s="86">
        <v>650.1</v>
      </c>
    </row>
    <row r="35" spans="1:5" ht="19.5" customHeight="1">
      <c r="A35" s="85">
        <v>2100408</v>
      </c>
      <c r="B35" s="83" t="s">
        <v>374</v>
      </c>
      <c r="C35" s="176">
        <f t="shared" si="0"/>
        <v>613</v>
      </c>
      <c r="D35" s="83"/>
      <c r="E35" s="86">
        <v>613</v>
      </c>
    </row>
    <row r="36" spans="1:5" ht="19.5" customHeight="1">
      <c r="A36" s="85">
        <v>2100409</v>
      </c>
      <c r="B36" s="83" t="s">
        <v>375</v>
      </c>
      <c r="C36" s="176">
        <f t="shared" si="0"/>
        <v>35</v>
      </c>
      <c r="D36" s="83"/>
      <c r="E36" s="86">
        <v>35</v>
      </c>
    </row>
    <row r="37" spans="1:5" ht="19.5" customHeight="1">
      <c r="A37" s="85">
        <v>2100410</v>
      </c>
      <c r="B37" s="83" t="s">
        <v>376</v>
      </c>
      <c r="C37" s="176">
        <f t="shared" si="0"/>
        <v>135</v>
      </c>
      <c r="D37" s="83"/>
      <c r="E37" s="86">
        <v>135</v>
      </c>
    </row>
    <row r="38" spans="1:5" ht="19.5" customHeight="1">
      <c r="A38" s="85">
        <v>2100499</v>
      </c>
      <c r="B38" s="83" t="s">
        <v>377</v>
      </c>
      <c r="C38" s="176">
        <f t="shared" si="0"/>
        <v>993</v>
      </c>
      <c r="D38" s="83"/>
      <c r="E38" s="86">
        <v>993</v>
      </c>
    </row>
    <row r="39" spans="1:5" ht="19.5" customHeight="1">
      <c r="A39" s="84">
        <v>21006</v>
      </c>
      <c r="B39" s="83" t="s">
        <v>378</v>
      </c>
      <c r="C39" s="176">
        <f t="shared" si="0"/>
        <v>15</v>
      </c>
      <c r="D39" s="83">
        <f>SUM(D40)</f>
        <v>0</v>
      </c>
      <c r="E39" s="83">
        <f>SUM(E40)</f>
        <v>15</v>
      </c>
    </row>
    <row r="40" spans="1:5" ht="19.5" customHeight="1">
      <c r="A40" s="85">
        <v>2100601</v>
      </c>
      <c r="B40" s="83" t="s">
        <v>379</v>
      </c>
      <c r="C40" s="176">
        <f t="shared" si="0"/>
        <v>15</v>
      </c>
      <c r="D40" s="83"/>
      <c r="E40" s="86">
        <v>15</v>
      </c>
    </row>
    <row r="41" spans="1:5" ht="19.5" customHeight="1">
      <c r="A41" s="84">
        <v>21007</v>
      </c>
      <c r="B41" s="83" t="s">
        <v>380</v>
      </c>
      <c r="C41" s="176">
        <f t="shared" si="0"/>
        <v>2245.73</v>
      </c>
      <c r="D41" s="83">
        <f>SUM(D42:D43)</f>
        <v>0</v>
      </c>
      <c r="E41" s="83">
        <f>SUM(E42:E43)</f>
        <v>2245.73</v>
      </c>
    </row>
    <row r="42" spans="1:5" ht="19.5" customHeight="1">
      <c r="A42" s="85">
        <v>2100717</v>
      </c>
      <c r="B42" s="83" t="s">
        <v>381</v>
      </c>
      <c r="C42" s="176">
        <f t="shared" si="0"/>
        <v>2209.73</v>
      </c>
      <c r="D42" s="83"/>
      <c r="E42" s="86">
        <v>2209.73</v>
      </c>
    </row>
    <row r="43" spans="1:5" ht="19.5" customHeight="1">
      <c r="A43" s="85">
        <v>2100799</v>
      </c>
      <c r="B43" s="83" t="s">
        <v>382</v>
      </c>
      <c r="C43" s="176">
        <f t="shared" si="0"/>
        <v>36</v>
      </c>
      <c r="D43" s="83"/>
      <c r="E43" s="86">
        <v>36</v>
      </c>
    </row>
    <row r="44" spans="1:5" ht="19.5" customHeight="1">
      <c r="A44" s="84">
        <v>21011</v>
      </c>
      <c r="B44" s="83" t="s">
        <v>383</v>
      </c>
      <c r="C44" s="176">
        <f t="shared" si="0"/>
        <v>996.6700000000001</v>
      </c>
      <c r="D44" s="83">
        <f>SUM(D45:D48)</f>
        <v>996.6700000000001</v>
      </c>
      <c r="E44" s="83">
        <f>SUM(E45:E48)</f>
        <v>0</v>
      </c>
    </row>
    <row r="45" spans="1:5" ht="19.5" customHeight="1">
      <c r="A45" s="85">
        <v>2101101</v>
      </c>
      <c r="B45" s="83" t="s">
        <v>384</v>
      </c>
      <c r="C45" s="176">
        <f t="shared" si="0"/>
        <v>59.71</v>
      </c>
      <c r="D45" s="83">
        <v>59.71</v>
      </c>
      <c r="E45" s="86"/>
    </row>
    <row r="46" spans="1:5" ht="19.5" customHeight="1">
      <c r="A46" s="85">
        <v>2101102</v>
      </c>
      <c r="B46" s="83" t="s">
        <v>385</v>
      </c>
      <c r="C46" s="176">
        <f t="shared" si="0"/>
        <v>869.6</v>
      </c>
      <c r="D46" s="83">
        <v>869.6</v>
      </c>
      <c r="E46" s="86"/>
    </row>
    <row r="47" spans="1:5" ht="19.5" customHeight="1">
      <c r="A47" s="85">
        <v>2101103</v>
      </c>
      <c r="B47" s="83" t="s">
        <v>386</v>
      </c>
      <c r="C47" s="176">
        <f t="shared" si="0"/>
        <v>19.2</v>
      </c>
      <c r="D47" s="83">
        <v>19.2</v>
      </c>
      <c r="E47" s="86"/>
    </row>
    <row r="48" spans="1:5" ht="19.5" customHeight="1">
      <c r="A48" s="85">
        <v>2101199</v>
      </c>
      <c r="B48" s="83" t="s">
        <v>387</v>
      </c>
      <c r="C48" s="176">
        <f t="shared" si="0"/>
        <v>48.16</v>
      </c>
      <c r="D48" s="83">
        <v>48.16</v>
      </c>
      <c r="E48" s="86"/>
    </row>
    <row r="49" spans="1:5" ht="19.5" customHeight="1">
      <c r="A49" s="84" t="s">
        <v>388</v>
      </c>
      <c r="B49" s="83" t="s">
        <v>389</v>
      </c>
      <c r="C49" s="176">
        <f t="shared" si="0"/>
        <v>300</v>
      </c>
      <c r="D49" s="83">
        <f>SUM(D50)</f>
        <v>0</v>
      </c>
      <c r="E49" s="83">
        <f>SUM(E50)</f>
        <v>300</v>
      </c>
    </row>
    <row r="50" spans="1:5" ht="19.5" customHeight="1">
      <c r="A50" s="85" t="s">
        <v>390</v>
      </c>
      <c r="B50" s="83" t="s">
        <v>389</v>
      </c>
      <c r="C50" s="176">
        <f t="shared" si="0"/>
        <v>300</v>
      </c>
      <c r="D50" s="83"/>
      <c r="E50" s="86">
        <v>300</v>
      </c>
    </row>
    <row r="51" spans="1:5" ht="19.5" customHeight="1">
      <c r="A51" s="84">
        <v>221</v>
      </c>
      <c r="B51" s="83" t="s">
        <v>391</v>
      </c>
      <c r="C51" s="176">
        <f t="shared" si="0"/>
        <v>173.07</v>
      </c>
      <c r="D51" s="83">
        <f>D52</f>
        <v>173.07</v>
      </c>
      <c r="E51" s="86"/>
    </row>
    <row r="52" spans="1:5" ht="19.5" customHeight="1">
      <c r="A52" s="84" t="s">
        <v>392</v>
      </c>
      <c r="B52" s="83" t="s">
        <v>393</v>
      </c>
      <c r="C52" s="176">
        <f t="shared" si="0"/>
        <v>173.07</v>
      </c>
      <c r="D52" s="83">
        <f>SUM(D53)</f>
        <v>173.07</v>
      </c>
      <c r="E52" s="86"/>
    </row>
    <row r="53" spans="1:5" ht="19.5" customHeight="1">
      <c r="A53" s="85">
        <v>2210201</v>
      </c>
      <c r="B53" s="83" t="s">
        <v>394</v>
      </c>
      <c r="C53" s="176">
        <f t="shared" si="0"/>
        <v>173.07</v>
      </c>
      <c r="D53" s="83">
        <v>173.07</v>
      </c>
      <c r="E53" s="86"/>
    </row>
    <row r="54" spans="1:5" ht="19.5" customHeight="1">
      <c r="A54" s="177"/>
      <c r="B54" s="178"/>
      <c r="C54" s="179"/>
      <c r="D54" s="180"/>
      <c r="E54" s="181"/>
    </row>
    <row r="55" spans="1:5" ht="19.5" customHeight="1">
      <c r="A55" s="150" t="s">
        <v>395</v>
      </c>
      <c r="B55" s="70"/>
      <c r="C55" s="70"/>
      <c r="D55" s="70"/>
      <c r="E55" s="70"/>
    </row>
    <row r="56" spans="1:5" ht="12.75" customHeight="1">
      <c r="A56" s="70"/>
      <c r="B56" s="70"/>
      <c r="C56" s="70"/>
      <c r="D56" s="70"/>
      <c r="E56" s="70"/>
    </row>
    <row r="57" spans="1:5" ht="12.75" customHeight="1">
      <c r="A57" s="70"/>
      <c r="B57" s="70"/>
      <c r="C57" s="70"/>
      <c r="D57" s="70"/>
      <c r="E57" s="70"/>
    </row>
    <row r="58" spans="1:5" ht="12.75" customHeight="1">
      <c r="A58" s="70"/>
      <c r="B58" s="70"/>
      <c r="C58" s="70"/>
      <c r="D58" s="70"/>
      <c r="E58" s="70"/>
    </row>
    <row r="59" spans="1:5" ht="12.75" customHeight="1">
      <c r="A59" s="70"/>
      <c r="B59" s="70"/>
      <c r="D59" s="70"/>
      <c r="E59" s="70"/>
    </row>
    <row r="60" spans="1:5" ht="12.75" customHeight="1">
      <c r="A60" s="70"/>
      <c r="B60" s="70"/>
      <c r="D60" s="70"/>
      <c r="E60" s="70"/>
    </row>
    <row r="61" s="70" customFormat="1" ht="12.75" customHeight="1"/>
    <row r="62" spans="1:2" ht="12.75" customHeight="1">
      <c r="A62" s="70"/>
      <c r="B62" s="70"/>
    </row>
    <row r="63" spans="1:4" ht="12.75" customHeight="1">
      <c r="A63" s="70"/>
      <c r="B63" s="70"/>
      <c r="D63" s="70"/>
    </row>
    <row r="64" spans="1:2" ht="12.75" customHeight="1">
      <c r="A64" s="70"/>
      <c r="B64" s="70"/>
    </row>
    <row r="65" spans="1:2" ht="12.75" customHeight="1">
      <c r="A65" s="70"/>
      <c r="B65" s="70"/>
    </row>
    <row r="66" spans="2:3" ht="12.75" customHeight="1">
      <c r="B66" s="70"/>
      <c r="C66" s="70"/>
    </row>
    <row r="68" ht="12.75" customHeight="1">
      <c r="A68" s="70"/>
    </row>
    <row r="70" ht="12.75" customHeight="1">
      <c r="B70" s="70"/>
    </row>
    <row r="71" ht="12.75" customHeight="1">
      <c r="B71" s="7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9" sqref="J9"/>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832</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8</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833</v>
      </c>
      <c r="C8" s="6"/>
      <c r="D8" s="6"/>
      <c r="E8" s="6"/>
      <c r="F8" s="6"/>
      <c r="G8" s="6"/>
      <c r="H8" s="6"/>
    </row>
    <row r="9" spans="1:8" s="1" customFormat="1" ht="57" customHeight="1">
      <c r="A9" s="5" t="s">
        <v>808</v>
      </c>
      <c r="B9" s="6" t="s">
        <v>834</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835</v>
      </c>
      <c r="E11" s="5" t="s">
        <v>836</v>
      </c>
      <c r="F11" s="5" t="s">
        <v>617</v>
      </c>
      <c r="G11" s="5" t="s">
        <v>657</v>
      </c>
      <c r="H11" s="5" t="s">
        <v>656</v>
      </c>
    </row>
    <row r="12" spans="1:8" s="1" customFormat="1" ht="22.5" customHeight="1">
      <c r="A12" s="5"/>
      <c r="B12" s="5" t="s">
        <v>574</v>
      </c>
      <c r="C12" s="5" t="s">
        <v>837</v>
      </c>
      <c r="D12" s="6" t="s">
        <v>838</v>
      </c>
      <c r="E12" s="5" t="s">
        <v>659</v>
      </c>
      <c r="F12" s="5" t="s">
        <v>702</v>
      </c>
      <c r="G12" s="5" t="s">
        <v>708</v>
      </c>
      <c r="H12" s="5" t="s">
        <v>656</v>
      </c>
    </row>
    <row r="13" spans="1:8" s="1" customFormat="1" ht="22.5" customHeight="1">
      <c r="A13" s="5"/>
      <c r="B13" s="5" t="s">
        <v>621</v>
      </c>
      <c r="C13" s="5" t="s">
        <v>642</v>
      </c>
      <c r="D13" s="6" t="s">
        <v>839</v>
      </c>
      <c r="E13" s="5" t="s">
        <v>711</v>
      </c>
      <c r="F13" s="5" t="s">
        <v>710</v>
      </c>
      <c r="G13" s="5"/>
      <c r="H13" s="5" t="s">
        <v>680</v>
      </c>
    </row>
    <row r="14" spans="1:8" s="1" customFormat="1" ht="22.5" customHeight="1">
      <c r="A14" s="5"/>
      <c r="B14" s="5" t="s">
        <v>621</v>
      </c>
      <c r="C14" s="5" t="s">
        <v>642</v>
      </c>
      <c r="D14" s="6" t="s">
        <v>840</v>
      </c>
      <c r="E14" s="5" t="s">
        <v>711</v>
      </c>
      <c r="F14" s="5" t="s">
        <v>710</v>
      </c>
      <c r="G14" s="5"/>
      <c r="H14" s="5" t="s">
        <v>656</v>
      </c>
    </row>
    <row r="15" spans="1:8" s="1" customFormat="1" ht="22.5" customHeight="1">
      <c r="A15" s="5"/>
      <c r="B15" s="5" t="s">
        <v>629</v>
      </c>
      <c r="C15" s="5" t="s">
        <v>630</v>
      </c>
      <c r="D15" s="6" t="s">
        <v>841</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G23" sqref="G23"/>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842</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45</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843</v>
      </c>
      <c r="C8" s="6"/>
      <c r="D8" s="6"/>
      <c r="E8" s="6"/>
      <c r="F8" s="6"/>
      <c r="G8" s="6"/>
      <c r="H8" s="6"/>
    </row>
    <row r="9" spans="1:8" s="1" customFormat="1" ht="57" customHeight="1">
      <c r="A9" s="5" t="s">
        <v>808</v>
      </c>
      <c r="B9" s="6" t="s">
        <v>843</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579</v>
      </c>
      <c r="D11" s="6" t="s">
        <v>844</v>
      </c>
      <c r="E11" s="5" t="s">
        <v>618</v>
      </c>
      <c r="F11" s="5" t="s">
        <v>617</v>
      </c>
      <c r="G11" s="5" t="s">
        <v>581</v>
      </c>
      <c r="H11" s="5" t="s">
        <v>656</v>
      </c>
    </row>
    <row r="12" spans="1:8" s="1" customFormat="1" ht="22.5" customHeight="1">
      <c r="A12" s="5"/>
      <c r="B12" s="5" t="s">
        <v>574</v>
      </c>
      <c r="C12" s="5" t="s">
        <v>637</v>
      </c>
      <c r="D12" s="6" t="s">
        <v>845</v>
      </c>
      <c r="E12" s="5" t="s">
        <v>618</v>
      </c>
      <c r="F12" s="5" t="s">
        <v>617</v>
      </c>
      <c r="G12" s="5" t="s">
        <v>581</v>
      </c>
      <c r="H12" s="5" t="s">
        <v>656</v>
      </c>
    </row>
    <row r="13" spans="1:8" s="1" customFormat="1" ht="22.5" customHeight="1">
      <c r="A13" s="5"/>
      <c r="B13" s="5" t="s">
        <v>621</v>
      </c>
      <c r="C13" s="5" t="s">
        <v>642</v>
      </c>
      <c r="D13" s="6" t="s">
        <v>846</v>
      </c>
      <c r="E13" s="5" t="s">
        <v>726</v>
      </c>
      <c r="F13" s="5" t="s">
        <v>577</v>
      </c>
      <c r="G13" s="5" t="s">
        <v>681</v>
      </c>
      <c r="H13" s="5" t="s">
        <v>680</v>
      </c>
    </row>
    <row r="14" spans="1:8" s="1" customFormat="1" ht="22.5" customHeight="1">
      <c r="A14" s="5"/>
      <c r="B14" s="5" t="s">
        <v>621</v>
      </c>
      <c r="C14" s="5" t="s">
        <v>642</v>
      </c>
      <c r="D14" s="6" t="s">
        <v>847</v>
      </c>
      <c r="E14" s="5" t="s">
        <v>624</v>
      </c>
      <c r="F14" s="5" t="s">
        <v>577</v>
      </c>
      <c r="G14" s="5" t="s">
        <v>667</v>
      </c>
      <c r="H14" s="5" t="s">
        <v>656</v>
      </c>
    </row>
    <row r="15" spans="1:8" s="1" customFormat="1" ht="22.5" customHeight="1">
      <c r="A15" s="5"/>
      <c r="B15" s="5" t="s">
        <v>629</v>
      </c>
      <c r="C15" s="5" t="s">
        <v>630</v>
      </c>
      <c r="D15" s="6" t="s">
        <v>848</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9" sqref="J9"/>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849</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99</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850</v>
      </c>
      <c r="C8" s="6"/>
      <c r="D8" s="6"/>
      <c r="E8" s="6"/>
      <c r="F8" s="6"/>
      <c r="G8" s="6"/>
      <c r="H8" s="6"/>
    </row>
    <row r="9" spans="1:8" s="1" customFormat="1" ht="57" customHeight="1">
      <c r="A9" s="5" t="s">
        <v>808</v>
      </c>
      <c r="B9" s="6" t="s">
        <v>850</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851</v>
      </c>
      <c r="E11" s="5" t="s">
        <v>680</v>
      </c>
      <c r="F11" s="5" t="s">
        <v>617</v>
      </c>
      <c r="G11" s="5" t="s">
        <v>681</v>
      </c>
      <c r="H11" s="5" t="s">
        <v>656</v>
      </c>
    </row>
    <row r="12" spans="1:8" s="1" customFormat="1" ht="22.5" customHeight="1">
      <c r="A12" s="5"/>
      <c r="B12" s="5" t="s">
        <v>574</v>
      </c>
      <c r="C12" s="5" t="s">
        <v>637</v>
      </c>
      <c r="D12" s="6" t="s">
        <v>852</v>
      </c>
      <c r="E12" s="5" t="s">
        <v>703</v>
      </c>
      <c r="F12" s="5" t="s">
        <v>702</v>
      </c>
      <c r="G12" s="5" t="s">
        <v>704</v>
      </c>
      <c r="H12" s="5" t="s">
        <v>656</v>
      </c>
    </row>
    <row r="13" spans="1:8" s="1" customFormat="1" ht="22.5" customHeight="1">
      <c r="A13" s="5"/>
      <c r="B13" s="5" t="s">
        <v>621</v>
      </c>
      <c r="C13" s="5" t="s">
        <v>642</v>
      </c>
      <c r="D13" s="6" t="s">
        <v>853</v>
      </c>
      <c r="E13" s="5" t="s">
        <v>678</v>
      </c>
      <c r="F13" s="5" t="s">
        <v>577</v>
      </c>
      <c r="G13" s="5" t="s">
        <v>578</v>
      </c>
      <c r="H13" s="5" t="s">
        <v>656</v>
      </c>
    </row>
    <row r="14" spans="1:8" s="1" customFormat="1" ht="22.5" customHeight="1">
      <c r="A14" s="5"/>
      <c r="B14" s="5" t="s">
        <v>621</v>
      </c>
      <c r="C14" s="5" t="s">
        <v>682</v>
      </c>
      <c r="D14" s="6" t="s">
        <v>854</v>
      </c>
      <c r="E14" s="5" t="s">
        <v>624</v>
      </c>
      <c r="F14" s="5" t="s">
        <v>577</v>
      </c>
      <c r="G14" s="5" t="s">
        <v>625</v>
      </c>
      <c r="H14" s="5" t="s">
        <v>656</v>
      </c>
    </row>
    <row r="15" spans="1:8" s="1" customFormat="1" ht="22.5" customHeight="1">
      <c r="A15" s="5"/>
      <c r="B15" s="5" t="s">
        <v>629</v>
      </c>
      <c r="C15" s="5" t="s">
        <v>630</v>
      </c>
      <c r="D15" s="6" t="s">
        <v>855</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I9" sqref="I9"/>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856</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300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857</v>
      </c>
      <c r="C8" s="6"/>
      <c r="D8" s="6"/>
      <c r="E8" s="6"/>
      <c r="F8" s="6"/>
      <c r="G8" s="6"/>
      <c r="H8" s="6"/>
    </row>
    <row r="9" spans="1:8" s="1" customFormat="1" ht="57" customHeight="1">
      <c r="A9" s="5" t="s">
        <v>808</v>
      </c>
      <c r="B9" s="6" t="s">
        <v>858</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579</v>
      </c>
      <c r="D11" s="6" t="s">
        <v>859</v>
      </c>
      <c r="E11" s="5" t="s">
        <v>860</v>
      </c>
      <c r="F11" s="5" t="s">
        <v>702</v>
      </c>
      <c r="G11" s="5" t="s">
        <v>754</v>
      </c>
      <c r="H11" s="5" t="s">
        <v>656</v>
      </c>
    </row>
    <row r="12" spans="1:8" s="1" customFormat="1" ht="22.5" customHeight="1">
      <c r="A12" s="5"/>
      <c r="B12" s="5" t="s">
        <v>574</v>
      </c>
      <c r="C12" s="5" t="s">
        <v>837</v>
      </c>
      <c r="D12" s="6" t="s">
        <v>861</v>
      </c>
      <c r="E12" s="5" t="s">
        <v>656</v>
      </c>
      <c r="F12" s="5" t="s">
        <v>617</v>
      </c>
      <c r="G12" s="5" t="s">
        <v>830</v>
      </c>
      <c r="H12" s="5" t="s">
        <v>656</v>
      </c>
    </row>
    <row r="13" spans="1:8" s="1" customFormat="1" ht="22.5" customHeight="1">
      <c r="A13" s="5"/>
      <c r="B13" s="5" t="s">
        <v>621</v>
      </c>
      <c r="C13" s="5" t="s">
        <v>642</v>
      </c>
      <c r="D13" s="6" t="s">
        <v>862</v>
      </c>
      <c r="E13" s="5" t="s">
        <v>711</v>
      </c>
      <c r="F13" s="5" t="s">
        <v>710</v>
      </c>
      <c r="G13" s="5"/>
      <c r="H13" s="5" t="s">
        <v>656</v>
      </c>
    </row>
    <row r="14" spans="1:8" s="1" customFormat="1" ht="22.5" customHeight="1">
      <c r="A14" s="5"/>
      <c r="B14" s="5" t="s">
        <v>621</v>
      </c>
      <c r="C14" s="5" t="s">
        <v>682</v>
      </c>
      <c r="D14" s="6" t="s">
        <v>863</v>
      </c>
      <c r="E14" s="5" t="s">
        <v>654</v>
      </c>
      <c r="F14" s="5" t="s">
        <v>702</v>
      </c>
      <c r="G14" s="5" t="s">
        <v>581</v>
      </c>
      <c r="H14" s="5" t="s">
        <v>656</v>
      </c>
    </row>
    <row r="15" spans="1:8" s="1" customFormat="1" ht="22.5" customHeight="1">
      <c r="A15" s="5"/>
      <c r="B15" s="5" t="s">
        <v>629</v>
      </c>
      <c r="C15" s="5" t="s">
        <v>630</v>
      </c>
      <c r="D15" s="6" t="s">
        <v>864</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865</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98.4</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866</v>
      </c>
      <c r="C8" s="6"/>
      <c r="D8" s="6"/>
      <c r="E8" s="6"/>
      <c r="F8" s="6"/>
      <c r="G8" s="6"/>
      <c r="H8" s="6"/>
    </row>
    <row r="9" spans="1:8" s="1" customFormat="1" ht="57" customHeight="1">
      <c r="A9" s="5" t="s">
        <v>808</v>
      </c>
      <c r="B9" s="6" t="s">
        <v>866</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637</v>
      </c>
      <c r="D11" s="6" t="s">
        <v>867</v>
      </c>
      <c r="E11" s="5" t="s">
        <v>618</v>
      </c>
      <c r="F11" s="5" t="s">
        <v>617</v>
      </c>
      <c r="G11" s="5" t="s">
        <v>581</v>
      </c>
      <c r="H11" s="5" t="s">
        <v>656</v>
      </c>
    </row>
    <row r="12" spans="1:8" s="1" customFormat="1" ht="22.5" customHeight="1">
      <c r="A12" s="5"/>
      <c r="B12" s="5" t="s">
        <v>574</v>
      </c>
      <c r="C12" s="5" t="s">
        <v>637</v>
      </c>
      <c r="D12" s="6" t="s">
        <v>868</v>
      </c>
      <c r="E12" s="5" t="s">
        <v>703</v>
      </c>
      <c r="F12" s="5" t="s">
        <v>702</v>
      </c>
      <c r="G12" s="5" t="s">
        <v>704</v>
      </c>
      <c r="H12" s="5" t="s">
        <v>680</v>
      </c>
    </row>
    <row r="13" spans="1:8" s="1" customFormat="1" ht="22.5" customHeight="1">
      <c r="A13" s="5"/>
      <c r="B13" s="5" t="s">
        <v>621</v>
      </c>
      <c r="C13" s="5" t="s">
        <v>642</v>
      </c>
      <c r="D13" s="6" t="s">
        <v>869</v>
      </c>
      <c r="E13" s="5" t="s">
        <v>748</v>
      </c>
      <c r="F13" s="5" t="s">
        <v>577</v>
      </c>
      <c r="G13" s="5" t="s">
        <v>681</v>
      </c>
      <c r="H13" s="5" t="s">
        <v>656</v>
      </c>
    </row>
    <row r="14" spans="1:8" s="1" customFormat="1" ht="22.5" customHeight="1">
      <c r="A14" s="5"/>
      <c r="B14" s="5" t="s">
        <v>621</v>
      </c>
      <c r="C14" s="5" t="s">
        <v>642</v>
      </c>
      <c r="D14" s="6" t="s">
        <v>870</v>
      </c>
      <c r="E14" s="5" t="s">
        <v>680</v>
      </c>
      <c r="F14" s="5" t="s">
        <v>702</v>
      </c>
      <c r="G14" s="5" t="s">
        <v>667</v>
      </c>
      <c r="H14" s="5" t="s">
        <v>656</v>
      </c>
    </row>
    <row r="15" spans="1:8" s="1" customFormat="1" ht="22.5" customHeight="1">
      <c r="A15" s="5"/>
      <c r="B15" s="5" t="s">
        <v>629</v>
      </c>
      <c r="C15" s="5" t="s">
        <v>630</v>
      </c>
      <c r="D15" s="6" t="s">
        <v>586</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871</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10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872</v>
      </c>
      <c r="C8" s="6"/>
      <c r="D8" s="6"/>
      <c r="E8" s="6"/>
      <c r="F8" s="6"/>
      <c r="G8" s="6"/>
      <c r="H8" s="6"/>
    </row>
    <row r="9" spans="1:8" s="1" customFormat="1" ht="57" customHeight="1">
      <c r="A9" s="5" t="s">
        <v>808</v>
      </c>
      <c r="B9" s="6" t="s">
        <v>872</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873</v>
      </c>
      <c r="E11" s="5" t="s">
        <v>659</v>
      </c>
      <c r="F11" s="5" t="s">
        <v>617</v>
      </c>
      <c r="G11" s="5" t="s">
        <v>681</v>
      </c>
      <c r="H11" s="5" t="s">
        <v>680</v>
      </c>
    </row>
    <row r="12" spans="1:8" s="1" customFormat="1" ht="22.5" customHeight="1">
      <c r="A12" s="5"/>
      <c r="B12" s="5" t="s">
        <v>574</v>
      </c>
      <c r="C12" s="5" t="s">
        <v>575</v>
      </c>
      <c r="D12" s="6" t="s">
        <v>874</v>
      </c>
      <c r="E12" s="5" t="s">
        <v>748</v>
      </c>
      <c r="F12" s="5" t="s">
        <v>577</v>
      </c>
      <c r="G12" s="5" t="s">
        <v>681</v>
      </c>
      <c r="H12" s="5" t="s">
        <v>656</v>
      </c>
    </row>
    <row r="13" spans="1:8" s="1" customFormat="1" ht="22.5" customHeight="1">
      <c r="A13" s="5"/>
      <c r="B13" s="5" t="s">
        <v>621</v>
      </c>
      <c r="C13" s="5" t="s">
        <v>642</v>
      </c>
      <c r="D13" s="6" t="s">
        <v>875</v>
      </c>
      <c r="E13" s="5" t="s">
        <v>711</v>
      </c>
      <c r="F13" s="5" t="s">
        <v>710</v>
      </c>
      <c r="G13" s="5"/>
      <c r="H13" s="5" t="s">
        <v>656</v>
      </c>
    </row>
    <row r="14" spans="1:8" s="1" customFormat="1" ht="22.5" customHeight="1">
      <c r="A14" s="5"/>
      <c r="B14" s="5" t="s">
        <v>621</v>
      </c>
      <c r="C14" s="5" t="s">
        <v>682</v>
      </c>
      <c r="D14" s="6" t="s">
        <v>876</v>
      </c>
      <c r="E14" s="5" t="s">
        <v>732</v>
      </c>
      <c r="F14" s="5" t="s">
        <v>617</v>
      </c>
      <c r="G14" s="5" t="s">
        <v>581</v>
      </c>
      <c r="H14" s="5" t="s">
        <v>656</v>
      </c>
    </row>
    <row r="15" spans="1:8" s="1" customFormat="1" ht="22.5" customHeight="1">
      <c r="A15" s="5"/>
      <c r="B15" s="5" t="s">
        <v>629</v>
      </c>
      <c r="C15" s="5" t="s">
        <v>630</v>
      </c>
      <c r="D15" s="6" t="s">
        <v>877</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F7" sqref="F7:H7"/>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878</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22</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879</v>
      </c>
      <c r="C8" s="6"/>
      <c r="D8" s="6"/>
      <c r="E8" s="6"/>
      <c r="F8" s="6"/>
      <c r="G8" s="6"/>
      <c r="H8" s="6"/>
    </row>
    <row r="9" spans="1:8" s="1" customFormat="1" ht="57" customHeight="1">
      <c r="A9" s="5" t="s">
        <v>808</v>
      </c>
      <c r="B9" s="6" t="s">
        <v>879</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637</v>
      </c>
      <c r="D11" s="6" t="s">
        <v>738</v>
      </c>
      <c r="E11" s="5" t="s">
        <v>632</v>
      </c>
      <c r="F11" s="5" t="s">
        <v>577</v>
      </c>
      <c r="G11" s="5" t="s">
        <v>581</v>
      </c>
      <c r="H11" s="5" t="s">
        <v>656</v>
      </c>
    </row>
    <row r="12" spans="1:8" s="1" customFormat="1" ht="22.5" customHeight="1">
      <c r="A12" s="5"/>
      <c r="B12" s="5" t="s">
        <v>574</v>
      </c>
      <c r="C12" s="5" t="s">
        <v>637</v>
      </c>
      <c r="D12" s="6" t="s">
        <v>880</v>
      </c>
      <c r="E12" s="5" t="s">
        <v>703</v>
      </c>
      <c r="F12" s="5" t="s">
        <v>702</v>
      </c>
      <c r="G12" s="5" t="s">
        <v>704</v>
      </c>
      <c r="H12" s="5" t="s">
        <v>656</v>
      </c>
    </row>
    <row r="13" spans="1:8" s="1" customFormat="1" ht="22.5" customHeight="1">
      <c r="A13" s="5"/>
      <c r="B13" s="5" t="s">
        <v>621</v>
      </c>
      <c r="C13" s="5" t="s">
        <v>642</v>
      </c>
      <c r="D13" s="6" t="s">
        <v>881</v>
      </c>
      <c r="E13" s="5" t="s">
        <v>711</v>
      </c>
      <c r="F13" s="5" t="s">
        <v>710</v>
      </c>
      <c r="G13" s="5" t="s">
        <v>581</v>
      </c>
      <c r="H13" s="5" t="s">
        <v>656</v>
      </c>
    </row>
    <row r="14" spans="1:8" s="1" customFormat="1" ht="22.5" customHeight="1">
      <c r="A14" s="5"/>
      <c r="B14" s="5" t="s">
        <v>621</v>
      </c>
      <c r="C14" s="5" t="s">
        <v>642</v>
      </c>
      <c r="D14" s="6" t="s">
        <v>882</v>
      </c>
      <c r="E14" s="5" t="s">
        <v>711</v>
      </c>
      <c r="F14" s="5" t="s">
        <v>710</v>
      </c>
      <c r="G14" s="5" t="s">
        <v>581</v>
      </c>
      <c r="H14" s="5" t="s">
        <v>656</v>
      </c>
    </row>
    <row r="15" spans="1:8" s="1" customFormat="1" ht="22.5" customHeight="1">
      <c r="A15" s="5"/>
      <c r="B15" s="5" t="s">
        <v>629</v>
      </c>
      <c r="C15" s="5" t="s">
        <v>630</v>
      </c>
      <c r="D15" s="6" t="s">
        <v>697</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9" sqref="J9"/>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883</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5</v>
      </c>
      <c r="C6" s="5"/>
      <c r="D6" s="5" t="s">
        <v>801</v>
      </c>
      <c r="E6" s="5"/>
      <c r="F6" s="5" t="s">
        <v>817</v>
      </c>
      <c r="G6" s="5"/>
      <c r="H6" s="5"/>
    </row>
    <row r="7" spans="1:8" s="1" customFormat="1" ht="22.5" customHeight="1">
      <c r="A7" s="5" t="s">
        <v>803</v>
      </c>
      <c r="B7" s="5" t="s">
        <v>884</v>
      </c>
      <c r="C7" s="5"/>
      <c r="D7" s="5" t="s">
        <v>805</v>
      </c>
      <c r="E7" s="5"/>
      <c r="F7" s="5" t="s">
        <v>806</v>
      </c>
      <c r="G7" s="5"/>
      <c r="H7" s="5"/>
    </row>
    <row r="8" spans="1:8" s="1" customFormat="1" ht="57" customHeight="1">
      <c r="A8" s="5" t="s">
        <v>603</v>
      </c>
      <c r="B8" s="6" t="s">
        <v>885</v>
      </c>
      <c r="C8" s="6"/>
      <c r="D8" s="6"/>
      <c r="E8" s="6"/>
      <c r="F8" s="6"/>
      <c r="G8" s="6"/>
      <c r="H8" s="6"/>
    </row>
    <row r="9" spans="1:8" s="1" customFormat="1" ht="78.75" customHeight="1">
      <c r="A9" s="5" t="s">
        <v>808</v>
      </c>
      <c r="B9" s="6" t="s">
        <v>886</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887</v>
      </c>
      <c r="E11" s="5" t="s">
        <v>659</v>
      </c>
      <c r="F11" s="5" t="s">
        <v>577</v>
      </c>
      <c r="G11" s="5" t="s">
        <v>888</v>
      </c>
      <c r="H11" s="5" t="s">
        <v>656</v>
      </c>
    </row>
    <row r="12" spans="1:8" s="1" customFormat="1" ht="22.5" customHeight="1">
      <c r="A12" s="5"/>
      <c r="B12" s="5" t="s">
        <v>574</v>
      </c>
      <c r="C12" s="5" t="s">
        <v>579</v>
      </c>
      <c r="D12" s="6" t="s">
        <v>889</v>
      </c>
      <c r="E12" s="5" t="s">
        <v>632</v>
      </c>
      <c r="F12" s="5" t="s">
        <v>577</v>
      </c>
      <c r="G12" s="5" t="s">
        <v>581</v>
      </c>
      <c r="H12" s="5" t="s">
        <v>656</v>
      </c>
    </row>
    <row r="13" spans="1:8" s="1" customFormat="1" ht="22.5" customHeight="1">
      <c r="A13" s="5"/>
      <c r="B13" s="5" t="s">
        <v>621</v>
      </c>
      <c r="C13" s="5" t="s">
        <v>642</v>
      </c>
      <c r="D13" s="6" t="s">
        <v>890</v>
      </c>
      <c r="E13" s="5" t="s">
        <v>727</v>
      </c>
      <c r="F13" s="5" t="s">
        <v>891</v>
      </c>
      <c r="G13" s="5" t="s">
        <v>581</v>
      </c>
      <c r="H13" s="5" t="s">
        <v>656</v>
      </c>
    </row>
    <row r="14" spans="1:8" s="1" customFormat="1" ht="22.5" customHeight="1">
      <c r="A14" s="5"/>
      <c r="B14" s="5" t="s">
        <v>621</v>
      </c>
      <c r="C14" s="5" t="s">
        <v>642</v>
      </c>
      <c r="D14" s="6" t="s">
        <v>892</v>
      </c>
      <c r="E14" s="5" t="s">
        <v>656</v>
      </c>
      <c r="F14" s="5" t="s">
        <v>891</v>
      </c>
      <c r="G14" s="5" t="s">
        <v>581</v>
      </c>
      <c r="H14" s="5" t="s">
        <v>656</v>
      </c>
    </row>
    <row r="15" spans="1:8" s="1" customFormat="1" ht="22.5" customHeight="1">
      <c r="A15" s="5"/>
      <c r="B15" s="5" t="s">
        <v>629</v>
      </c>
      <c r="C15" s="5" t="s">
        <v>630</v>
      </c>
      <c r="D15" s="6" t="s">
        <v>585</v>
      </c>
      <c r="E15" s="5" t="s">
        <v>632</v>
      </c>
      <c r="F15" s="5" t="s">
        <v>577</v>
      </c>
      <c r="G15" s="5" t="s">
        <v>581</v>
      </c>
      <c r="H15"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dimension ref="A1:H16"/>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893</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168</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894</v>
      </c>
      <c r="C8" s="6"/>
      <c r="D8" s="6"/>
      <c r="E8" s="6"/>
      <c r="F8" s="6"/>
      <c r="G8" s="6"/>
      <c r="H8" s="6"/>
    </row>
    <row r="9" spans="1:8" s="1" customFormat="1" ht="57" customHeight="1">
      <c r="A9" s="5" t="s">
        <v>808</v>
      </c>
      <c r="B9" s="6" t="s">
        <v>894</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895</v>
      </c>
      <c r="E11" s="5" t="s">
        <v>896</v>
      </c>
      <c r="F11" s="5" t="s">
        <v>577</v>
      </c>
      <c r="G11" s="5" t="s">
        <v>578</v>
      </c>
      <c r="H11" s="5" t="s">
        <v>656</v>
      </c>
    </row>
    <row r="12" spans="1:8" s="1" customFormat="1" ht="22.5" customHeight="1">
      <c r="A12" s="5"/>
      <c r="B12" s="5" t="s">
        <v>574</v>
      </c>
      <c r="C12" s="5" t="s">
        <v>637</v>
      </c>
      <c r="D12" s="6" t="s">
        <v>897</v>
      </c>
      <c r="E12" s="5" t="s">
        <v>703</v>
      </c>
      <c r="F12" s="5" t="s">
        <v>702</v>
      </c>
      <c r="G12" s="5" t="s">
        <v>704</v>
      </c>
      <c r="H12" s="5" t="s">
        <v>656</v>
      </c>
    </row>
    <row r="13" spans="1:8" s="1" customFormat="1" ht="22.5" customHeight="1">
      <c r="A13" s="5"/>
      <c r="B13" s="5" t="s">
        <v>574</v>
      </c>
      <c r="C13" s="5" t="s">
        <v>898</v>
      </c>
      <c r="D13" s="6" t="s">
        <v>899</v>
      </c>
      <c r="E13" s="5" t="s">
        <v>620</v>
      </c>
      <c r="F13" s="5" t="s">
        <v>577</v>
      </c>
      <c r="G13" s="5" t="s">
        <v>581</v>
      </c>
      <c r="H13" s="5" t="s">
        <v>680</v>
      </c>
    </row>
    <row r="14" spans="1:8" s="1" customFormat="1" ht="22.5" customHeight="1">
      <c r="A14" s="5"/>
      <c r="B14" s="5" t="s">
        <v>621</v>
      </c>
      <c r="C14" s="5" t="s">
        <v>626</v>
      </c>
      <c r="D14" s="6" t="s">
        <v>900</v>
      </c>
      <c r="E14" s="5" t="s">
        <v>656</v>
      </c>
      <c r="F14" s="5" t="s">
        <v>617</v>
      </c>
      <c r="G14" s="5" t="s">
        <v>830</v>
      </c>
      <c r="H14" s="5" t="s">
        <v>680</v>
      </c>
    </row>
    <row r="15" spans="1:8" s="1" customFormat="1" ht="22.5" customHeight="1">
      <c r="A15" s="5"/>
      <c r="B15" s="5" t="s">
        <v>621</v>
      </c>
      <c r="C15" s="5" t="s">
        <v>682</v>
      </c>
      <c r="D15" s="6" t="s">
        <v>901</v>
      </c>
      <c r="E15" s="5" t="s">
        <v>717</v>
      </c>
      <c r="F15" s="5" t="s">
        <v>617</v>
      </c>
      <c r="G15" s="5" t="s">
        <v>625</v>
      </c>
      <c r="H15" s="5" t="s">
        <v>656</v>
      </c>
    </row>
    <row r="16" spans="1:8" s="1" customFormat="1" ht="22.5" customHeight="1">
      <c r="A16" s="5"/>
      <c r="B16" s="5" t="s">
        <v>629</v>
      </c>
      <c r="C16" s="5" t="s">
        <v>630</v>
      </c>
      <c r="D16" s="6" t="s">
        <v>902</v>
      </c>
      <c r="E16" s="5" t="s">
        <v>632</v>
      </c>
      <c r="F16" s="5" t="s">
        <v>577</v>
      </c>
      <c r="G16" s="5" t="s">
        <v>581</v>
      </c>
      <c r="H16" s="5" t="s">
        <v>680</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pageMargins left="0.75" right="0.75" top="1" bottom="1" header="0.51" footer="0.51"/>
  <pageSetup orientation="portrait" paperSize="9"/>
</worksheet>
</file>

<file path=xl/worksheets/sheet3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I7" sqref="I7"/>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903</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50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904</v>
      </c>
      <c r="C8" s="6"/>
      <c r="D8" s="6"/>
      <c r="E8" s="6"/>
      <c r="F8" s="6"/>
      <c r="G8" s="6"/>
      <c r="H8" s="6"/>
    </row>
    <row r="9" spans="1:8" s="1" customFormat="1" ht="57" customHeight="1">
      <c r="A9" s="5" t="s">
        <v>808</v>
      </c>
      <c r="B9" s="6" t="s">
        <v>904</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905</v>
      </c>
      <c r="E11" s="5" t="s">
        <v>618</v>
      </c>
      <c r="F11" s="5" t="s">
        <v>577</v>
      </c>
      <c r="G11" s="5" t="s">
        <v>681</v>
      </c>
      <c r="H11" s="5" t="s">
        <v>656</v>
      </c>
    </row>
    <row r="12" spans="1:8" s="1" customFormat="1" ht="22.5" customHeight="1">
      <c r="A12" s="5"/>
      <c r="B12" s="5" t="s">
        <v>574</v>
      </c>
      <c r="C12" s="5" t="s">
        <v>637</v>
      </c>
      <c r="D12" s="6" t="s">
        <v>746</v>
      </c>
      <c r="E12" s="5" t="s">
        <v>618</v>
      </c>
      <c r="F12" s="5" t="s">
        <v>617</v>
      </c>
      <c r="G12" s="5" t="s">
        <v>581</v>
      </c>
      <c r="H12" s="5" t="s">
        <v>680</v>
      </c>
    </row>
    <row r="13" spans="1:8" s="1" customFormat="1" ht="22.5" customHeight="1">
      <c r="A13" s="5"/>
      <c r="B13" s="5" t="s">
        <v>621</v>
      </c>
      <c r="C13" s="5" t="s">
        <v>642</v>
      </c>
      <c r="D13" s="6" t="s">
        <v>683</v>
      </c>
      <c r="E13" s="5" t="s">
        <v>618</v>
      </c>
      <c r="F13" s="5" t="s">
        <v>617</v>
      </c>
      <c r="G13" s="5" t="s">
        <v>581</v>
      </c>
      <c r="H13" s="5" t="s">
        <v>656</v>
      </c>
    </row>
    <row r="14" spans="1:8" s="1" customFormat="1" ht="22.5" customHeight="1">
      <c r="A14" s="5"/>
      <c r="B14" s="5" t="s">
        <v>621</v>
      </c>
      <c r="C14" s="5" t="s">
        <v>642</v>
      </c>
      <c r="D14" s="6" t="s">
        <v>643</v>
      </c>
      <c r="E14" s="5" t="s">
        <v>618</v>
      </c>
      <c r="F14" s="5" t="s">
        <v>577</v>
      </c>
      <c r="G14" s="5" t="s">
        <v>681</v>
      </c>
      <c r="H14" s="5" t="s">
        <v>656</v>
      </c>
    </row>
    <row r="15" spans="1:8" s="1" customFormat="1" ht="22.5" customHeight="1">
      <c r="A15" s="5"/>
      <c r="B15" s="5" t="s">
        <v>629</v>
      </c>
      <c r="C15" s="5" t="s">
        <v>630</v>
      </c>
      <c r="D15" s="6" t="s">
        <v>684</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S64"/>
  <sheetViews>
    <sheetView showGridLines="0" showZeros="0" workbookViewId="0" topLeftCell="A39">
      <selection activeCell="C15" sqref="C15"/>
    </sheetView>
  </sheetViews>
  <sheetFormatPr defaultColWidth="6.875" defaultRowHeight="19.5" customHeight="1"/>
  <cols>
    <col min="1" max="1" width="14.50390625" style="68" customWidth="1"/>
    <col min="2" max="2" width="33.375" style="68" customWidth="1"/>
    <col min="3" max="5" width="20.625" style="68" customWidth="1"/>
    <col min="6" max="16384" width="6.875" style="68" customWidth="1"/>
  </cols>
  <sheetData>
    <row r="1" spans="1:5" ht="19.5" customHeight="1">
      <c r="A1" s="69" t="s">
        <v>396</v>
      </c>
      <c r="E1" s="161"/>
    </row>
    <row r="2" spans="1:5" ht="44.25" customHeight="1">
      <c r="A2" s="162" t="s">
        <v>397</v>
      </c>
      <c r="B2" s="163"/>
      <c r="C2" s="163"/>
      <c r="D2" s="163"/>
      <c r="E2" s="163"/>
    </row>
    <row r="3" spans="1:5" ht="19.5" customHeight="1">
      <c r="A3" s="164"/>
      <c r="B3" s="164"/>
      <c r="C3" s="164"/>
      <c r="D3" s="164"/>
      <c r="E3" s="164"/>
    </row>
    <row r="4" spans="1:5" s="153" customFormat="1" ht="19.5" customHeight="1">
      <c r="A4" s="77"/>
      <c r="B4" s="76"/>
      <c r="C4" s="76"/>
      <c r="D4" s="76"/>
      <c r="E4" s="165" t="s">
        <v>313</v>
      </c>
    </row>
    <row r="5" spans="1:5" s="153" customFormat="1" ht="19.5" customHeight="1">
      <c r="A5" s="82" t="s">
        <v>398</v>
      </c>
      <c r="B5" s="82"/>
      <c r="C5" s="82" t="s">
        <v>399</v>
      </c>
      <c r="D5" s="82"/>
      <c r="E5" s="82"/>
    </row>
    <row r="6" spans="1:5" s="153" customFormat="1" ht="19.5" customHeight="1">
      <c r="A6" s="82" t="s">
        <v>335</v>
      </c>
      <c r="B6" s="82" t="s">
        <v>336</v>
      </c>
      <c r="C6" s="82" t="s">
        <v>318</v>
      </c>
      <c r="D6" s="82" t="s">
        <v>400</v>
      </c>
      <c r="E6" s="82" t="s">
        <v>401</v>
      </c>
    </row>
    <row r="7" spans="1:10" s="153" customFormat="1" ht="19.5" customHeight="1">
      <c r="A7" s="166" t="s">
        <v>402</v>
      </c>
      <c r="B7" s="167" t="s">
        <v>403</v>
      </c>
      <c r="C7" s="119">
        <f>SUM(C8,C21,C50,C59)</f>
        <v>17009.350000000002</v>
      </c>
      <c r="D7" s="119">
        <f>SUM(D8,D21,D50)</f>
        <v>16486.06</v>
      </c>
      <c r="E7" s="119">
        <f>SUM(E8,E21,E50,E59)</f>
        <v>523.29</v>
      </c>
      <c r="J7" s="137"/>
    </row>
    <row r="8" spans="1:7" s="153" customFormat="1" ht="19.5" customHeight="1">
      <c r="A8" s="168" t="s">
        <v>404</v>
      </c>
      <c r="B8" s="169" t="s">
        <v>405</v>
      </c>
      <c r="C8" s="127">
        <f>SUM(C9:C20)</f>
        <v>14320.490000000002</v>
      </c>
      <c r="D8" s="127">
        <f>SUM(D9:D20)</f>
        <v>14320.490000000002</v>
      </c>
      <c r="E8" s="119"/>
      <c r="G8" s="137"/>
    </row>
    <row r="9" spans="1:11" s="153" customFormat="1" ht="19.5" customHeight="1">
      <c r="A9" s="168" t="s">
        <v>406</v>
      </c>
      <c r="B9" s="169" t="s">
        <v>407</v>
      </c>
      <c r="C9" s="119">
        <f>D9+E9</f>
        <v>4500.3</v>
      </c>
      <c r="D9" s="119">
        <v>4500.3</v>
      </c>
      <c r="E9" s="119"/>
      <c r="F9" s="137"/>
      <c r="G9" s="137"/>
      <c r="K9" s="137"/>
    </row>
    <row r="10" spans="1:8" s="153" customFormat="1" ht="19.5" customHeight="1">
      <c r="A10" s="168" t="s">
        <v>408</v>
      </c>
      <c r="B10" s="169" t="s">
        <v>409</v>
      </c>
      <c r="C10" s="119">
        <f aca="true" t="shared" si="0" ref="C10:C57">D10+E10</f>
        <v>433.28</v>
      </c>
      <c r="D10" s="119">
        <v>433.28</v>
      </c>
      <c r="E10" s="119"/>
      <c r="F10" s="137"/>
      <c r="H10" s="137"/>
    </row>
    <row r="11" spans="1:8" s="153" customFormat="1" ht="19.5" customHeight="1">
      <c r="A11" s="168" t="s">
        <v>410</v>
      </c>
      <c r="B11" s="169" t="s">
        <v>411</v>
      </c>
      <c r="C11" s="119">
        <f t="shared" si="0"/>
        <v>280</v>
      </c>
      <c r="D11" s="119">
        <v>280</v>
      </c>
      <c r="E11" s="119"/>
      <c r="F11" s="137"/>
      <c r="H11" s="137"/>
    </row>
    <row r="12" spans="1:8" s="153" customFormat="1" ht="19.5" customHeight="1">
      <c r="A12" s="168" t="s">
        <v>412</v>
      </c>
      <c r="B12" s="169" t="s">
        <v>413</v>
      </c>
      <c r="C12" s="119">
        <f t="shared" si="0"/>
        <v>5245.3</v>
      </c>
      <c r="D12" s="119">
        <v>5245.3</v>
      </c>
      <c r="E12" s="119"/>
      <c r="F12" s="137"/>
      <c r="G12" s="137"/>
      <c r="H12" s="137"/>
    </row>
    <row r="13" spans="1:10" s="153" customFormat="1" ht="19.5" customHeight="1">
      <c r="A13" s="168" t="s">
        <v>414</v>
      </c>
      <c r="B13" s="169" t="s">
        <v>415</v>
      </c>
      <c r="C13" s="119">
        <f t="shared" si="0"/>
        <v>1280.13</v>
      </c>
      <c r="D13" s="119">
        <v>1280.13</v>
      </c>
      <c r="E13" s="119"/>
      <c r="F13" s="137"/>
      <c r="J13" s="137"/>
    </row>
    <row r="14" spans="1:11" s="153" customFormat="1" ht="19.5" customHeight="1">
      <c r="A14" s="168" t="s">
        <v>416</v>
      </c>
      <c r="B14" s="169" t="s">
        <v>417</v>
      </c>
      <c r="C14" s="119">
        <f t="shared" si="0"/>
        <v>640.07</v>
      </c>
      <c r="D14" s="119">
        <v>640.07</v>
      </c>
      <c r="E14" s="119"/>
      <c r="F14" s="137"/>
      <c r="G14" s="137"/>
      <c r="K14" s="137"/>
    </row>
    <row r="15" spans="1:11" s="153" customFormat="1" ht="19.5" customHeight="1">
      <c r="A15" s="168" t="s">
        <v>418</v>
      </c>
      <c r="B15" s="169" t="s">
        <v>419</v>
      </c>
      <c r="C15" s="119">
        <f t="shared" si="0"/>
        <v>1101.66</v>
      </c>
      <c r="D15" s="119">
        <v>1101.66</v>
      </c>
      <c r="E15" s="119"/>
      <c r="F15" s="137"/>
      <c r="G15" s="137"/>
      <c r="H15" s="137"/>
      <c r="K15" s="137"/>
    </row>
    <row r="16" spans="1:11" s="153" customFormat="1" ht="19.5" customHeight="1">
      <c r="A16" s="168" t="s">
        <v>420</v>
      </c>
      <c r="B16" s="169" t="s">
        <v>421</v>
      </c>
      <c r="C16" s="119">
        <f t="shared" si="0"/>
        <v>0</v>
      </c>
      <c r="D16" s="119"/>
      <c r="E16" s="119"/>
      <c r="F16" s="137"/>
      <c r="G16" s="137"/>
      <c r="K16" s="137"/>
    </row>
    <row r="17" spans="1:11" s="153" customFormat="1" ht="19.5" customHeight="1">
      <c r="A17" s="168" t="s">
        <v>422</v>
      </c>
      <c r="B17" s="169" t="s">
        <v>423</v>
      </c>
      <c r="C17" s="119">
        <f t="shared" si="0"/>
        <v>103.1</v>
      </c>
      <c r="D17" s="119">
        <v>103.1</v>
      </c>
      <c r="E17" s="119"/>
      <c r="F17" s="137"/>
      <c r="G17" s="137"/>
      <c r="K17" s="137"/>
    </row>
    <row r="18" spans="1:11" s="153" customFormat="1" ht="19.5" customHeight="1">
      <c r="A18" s="168" t="s">
        <v>424</v>
      </c>
      <c r="B18" s="169" t="s">
        <v>425</v>
      </c>
      <c r="C18" s="119">
        <f t="shared" si="0"/>
        <v>307.28</v>
      </c>
      <c r="D18" s="119">
        <v>307.28</v>
      </c>
      <c r="E18" s="119"/>
      <c r="F18" s="137"/>
      <c r="G18" s="137"/>
      <c r="K18" s="137"/>
    </row>
    <row r="19" spans="1:11" s="153" customFormat="1" ht="19.5" customHeight="1">
      <c r="A19" s="168" t="s">
        <v>426</v>
      </c>
      <c r="B19" s="169" t="s">
        <v>427</v>
      </c>
      <c r="C19" s="119">
        <f t="shared" si="0"/>
        <v>46.56</v>
      </c>
      <c r="D19" s="119">
        <v>46.56</v>
      </c>
      <c r="E19" s="119"/>
      <c r="F19" s="137"/>
      <c r="G19" s="137"/>
      <c r="I19" s="137"/>
      <c r="K19" s="137"/>
    </row>
    <row r="20" spans="1:11" s="153" customFormat="1" ht="19.5" customHeight="1">
      <c r="A20" s="168" t="s">
        <v>428</v>
      </c>
      <c r="B20" s="169" t="s">
        <v>429</v>
      </c>
      <c r="C20" s="119">
        <f t="shared" si="0"/>
        <v>382.81</v>
      </c>
      <c r="D20" s="119">
        <v>382.81</v>
      </c>
      <c r="E20" s="119"/>
      <c r="F20" s="137"/>
      <c r="G20" s="137"/>
      <c r="K20" s="137"/>
    </row>
    <row r="21" spans="1:7" s="153" customFormat="1" ht="19.5" customHeight="1">
      <c r="A21" s="168" t="s">
        <v>430</v>
      </c>
      <c r="B21" s="169" t="s">
        <v>431</v>
      </c>
      <c r="C21" s="119">
        <f t="shared" si="0"/>
        <v>514.79</v>
      </c>
      <c r="D21" s="127">
        <f>SUM(D22:D49)</f>
        <v>0</v>
      </c>
      <c r="E21" s="127">
        <f>SUM(E22:E49)</f>
        <v>514.79</v>
      </c>
      <c r="F21" s="137"/>
      <c r="G21" s="137"/>
    </row>
    <row r="22" spans="1:14" s="153" customFormat="1" ht="19.5" customHeight="1">
      <c r="A22" s="168" t="s">
        <v>432</v>
      </c>
      <c r="B22" s="128" t="s">
        <v>433</v>
      </c>
      <c r="C22" s="119">
        <f t="shared" si="0"/>
        <v>90.72</v>
      </c>
      <c r="D22" s="119"/>
      <c r="E22" s="119">
        <v>90.72</v>
      </c>
      <c r="F22" s="137"/>
      <c r="G22" s="137"/>
      <c r="H22" s="137"/>
      <c r="N22" s="137"/>
    </row>
    <row r="23" spans="1:7" s="153" customFormat="1" ht="19.5" customHeight="1">
      <c r="A23" s="168" t="s">
        <v>434</v>
      </c>
      <c r="B23" s="170" t="s">
        <v>435</v>
      </c>
      <c r="C23" s="119">
        <f t="shared" si="0"/>
        <v>10.05</v>
      </c>
      <c r="D23" s="119"/>
      <c r="E23" s="119">
        <v>10.05</v>
      </c>
      <c r="F23" s="137"/>
      <c r="G23" s="137"/>
    </row>
    <row r="24" spans="1:10" s="153" customFormat="1" ht="19.5" customHeight="1">
      <c r="A24" s="168" t="s">
        <v>436</v>
      </c>
      <c r="B24" s="170" t="s">
        <v>437</v>
      </c>
      <c r="C24" s="119">
        <f t="shared" si="0"/>
        <v>0.05</v>
      </c>
      <c r="D24" s="119"/>
      <c r="E24" s="119">
        <v>0.05</v>
      </c>
      <c r="F24" s="137"/>
      <c r="H24" s="137"/>
      <c r="J24" s="137"/>
    </row>
    <row r="25" spans="1:8" s="153" customFormat="1" ht="19.5" customHeight="1">
      <c r="A25" s="168" t="s">
        <v>438</v>
      </c>
      <c r="B25" s="170" t="s">
        <v>439</v>
      </c>
      <c r="C25" s="119">
        <f t="shared" si="0"/>
        <v>0.14</v>
      </c>
      <c r="D25" s="119"/>
      <c r="E25" s="119">
        <v>0.14</v>
      </c>
      <c r="F25" s="137"/>
      <c r="G25" s="137"/>
      <c r="H25" s="137"/>
    </row>
    <row r="26" spans="1:6" s="153" customFormat="1" ht="19.5" customHeight="1">
      <c r="A26" s="168" t="s">
        <v>440</v>
      </c>
      <c r="B26" s="170" t="s">
        <v>441</v>
      </c>
      <c r="C26" s="119">
        <f t="shared" si="0"/>
        <v>3.5</v>
      </c>
      <c r="D26" s="119"/>
      <c r="E26" s="119">
        <v>3.5</v>
      </c>
      <c r="F26" s="137"/>
    </row>
    <row r="27" spans="1:12" s="153" customFormat="1" ht="19.5" customHeight="1">
      <c r="A27" s="168" t="s">
        <v>442</v>
      </c>
      <c r="B27" s="170" t="s">
        <v>443</v>
      </c>
      <c r="C27" s="119">
        <f t="shared" si="0"/>
        <v>27.5</v>
      </c>
      <c r="D27" s="119"/>
      <c r="E27" s="119">
        <v>27.5</v>
      </c>
      <c r="F27" s="137"/>
      <c r="G27" s="137"/>
      <c r="I27" s="137"/>
      <c r="L27" s="137"/>
    </row>
    <row r="28" spans="1:8" s="153" customFormat="1" ht="19.5" customHeight="1">
      <c r="A28" s="168" t="s">
        <v>444</v>
      </c>
      <c r="B28" s="170" t="s">
        <v>445</v>
      </c>
      <c r="C28" s="119">
        <f t="shared" si="0"/>
        <v>56.79</v>
      </c>
      <c r="D28" s="119"/>
      <c r="E28" s="119">
        <v>56.79</v>
      </c>
      <c r="F28" s="137"/>
      <c r="G28" s="137"/>
      <c r="H28" s="137"/>
    </row>
    <row r="29" spans="1:7" s="153" customFormat="1" ht="19.5" customHeight="1">
      <c r="A29" s="168" t="s">
        <v>446</v>
      </c>
      <c r="B29" s="170" t="s">
        <v>447</v>
      </c>
      <c r="C29" s="119">
        <f t="shared" si="0"/>
        <v>0</v>
      </c>
      <c r="D29" s="119"/>
      <c r="E29" s="119"/>
      <c r="F29" s="137"/>
      <c r="G29" s="137"/>
    </row>
    <row r="30" spans="1:7" s="153" customFormat="1" ht="19.5" customHeight="1">
      <c r="A30" s="168" t="s">
        <v>448</v>
      </c>
      <c r="B30" s="170" t="s">
        <v>449</v>
      </c>
      <c r="C30" s="119">
        <f t="shared" si="0"/>
        <v>1.7</v>
      </c>
      <c r="D30" s="119"/>
      <c r="E30" s="119">
        <v>1.7</v>
      </c>
      <c r="F30" s="137"/>
      <c r="G30" s="137"/>
    </row>
    <row r="31" spans="1:7" s="153" customFormat="1" ht="19.5" customHeight="1">
      <c r="A31" s="168" t="s">
        <v>450</v>
      </c>
      <c r="B31" s="128" t="s">
        <v>451</v>
      </c>
      <c r="C31" s="119">
        <f t="shared" si="0"/>
        <v>4.65</v>
      </c>
      <c r="D31" s="119"/>
      <c r="E31" s="119">
        <v>4.65</v>
      </c>
      <c r="F31" s="137"/>
      <c r="G31" s="137"/>
    </row>
    <row r="32" spans="1:16" s="153" customFormat="1" ht="19.5" customHeight="1">
      <c r="A32" s="168" t="s">
        <v>452</v>
      </c>
      <c r="B32" s="128" t="s">
        <v>453</v>
      </c>
      <c r="C32" s="119">
        <f t="shared" si="0"/>
        <v>0</v>
      </c>
      <c r="D32" s="119"/>
      <c r="E32" s="119"/>
      <c r="F32" s="137"/>
      <c r="G32" s="137"/>
      <c r="P32" s="137"/>
    </row>
    <row r="33" spans="1:11" s="153" customFormat="1" ht="19.5" customHeight="1">
      <c r="A33" s="168" t="s">
        <v>454</v>
      </c>
      <c r="B33" s="170" t="s">
        <v>455</v>
      </c>
      <c r="C33" s="119">
        <f t="shared" si="0"/>
        <v>5</v>
      </c>
      <c r="D33" s="119"/>
      <c r="E33" s="119">
        <v>5</v>
      </c>
      <c r="F33" s="137"/>
      <c r="G33" s="137"/>
      <c r="H33" s="137"/>
      <c r="K33" s="137"/>
    </row>
    <row r="34" spans="1:9" s="153" customFormat="1" ht="19.5" customHeight="1">
      <c r="A34" s="168" t="s">
        <v>456</v>
      </c>
      <c r="B34" s="170" t="s">
        <v>457</v>
      </c>
      <c r="C34" s="119">
        <f t="shared" si="0"/>
        <v>0.3</v>
      </c>
      <c r="D34" s="119"/>
      <c r="E34" s="119">
        <v>0.3</v>
      </c>
      <c r="F34" s="137"/>
      <c r="G34" s="137"/>
      <c r="H34" s="137"/>
      <c r="I34" s="137"/>
    </row>
    <row r="35" spans="1:10" s="153" customFormat="1" ht="19.5" customHeight="1">
      <c r="A35" s="168" t="s">
        <v>458</v>
      </c>
      <c r="B35" s="170" t="s">
        <v>459</v>
      </c>
      <c r="C35" s="119">
        <f t="shared" si="0"/>
        <v>1.5</v>
      </c>
      <c r="D35" s="119"/>
      <c r="E35" s="119">
        <v>1.5</v>
      </c>
      <c r="F35" s="137"/>
      <c r="G35" s="137"/>
      <c r="H35" s="137"/>
      <c r="I35" s="137"/>
      <c r="J35" s="137"/>
    </row>
    <row r="36" spans="1:8" s="153" customFormat="1" ht="19.5" customHeight="1">
      <c r="A36" s="168" t="s">
        <v>460</v>
      </c>
      <c r="B36" s="170" t="s">
        <v>461</v>
      </c>
      <c r="C36" s="119">
        <f t="shared" si="0"/>
        <v>23.9</v>
      </c>
      <c r="D36" s="119"/>
      <c r="E36" s="119">
        <v>23.9</v>
      </c>
      <c r="F36" s="137"/>
      <c r="G36" s="137"/>
      <c r="H36" s="137"/>
    </row>
    <row r="37" spans="1:9" s="153" customFormat="1" ht="19.5" customHeight="1">
      <c r="A37" s="168" t="s">
        <v>462</v>
      </c>
      <c r="B37" s="170" t="s">
        <v>463</v>
      </c>
      <c r="C37" s="119">
        <f t="shared" si="0"/>
        <v>3.1</v>
      </c>
      <c r="D37" s="119"/>
      <c r="E37" s="119">
        <v>3.1</v>
      </c>
      <c r="F37" s="137"/>
      <c r="I37" s="137"/>
    </row>
    <row r="38" spans="1:8" s="153" customFormat="1" ht="19.5" customHeight="1">
      <c r="A38" s="168" t="s">
        <v>464</v>
      </c>
      <c r="B38" s="170" t="s">
        <v>465</v>
      </c>
      <c r="C38" s="119">
        <f t="shared" si="0"/>
        <v>0</v>
      </c>
      <c r="D38" s="119"/>
      <c r="E38" s="119"/>
      <c r="F38" s="137"/>
      <c r="G38" s="137"/>
      <c r="H38" s="137"/>
    </row>
    <row r="39" spans="1:6" s="153" customFormat="1" ht="19.5" customHeight="1">
      <c r="A39" s="168" t="s">
        <v>466</v>
      </c>
      <c r="B39" s="170" t="s">
        <v>467</v>
      </c>
      <c r="C39" s="119">
        <f t="shared" si="0"/>
        <v>0</v>
      </c>
      <c r="D39" s="119"/>
      <c r="E39" s="119"/>
      <c r="F39" s="137"/>
    </row>
    <row r="40" spans="1:8" s="153" customFormat="1" ht="19.5" customHeight="1">
      <c r="A40" s="168" t="s">
        <v>468</v>
      </c>
      <c r="B40" s="170" t="s">
        <v>469</v>
      </c>
      <c r="C40" s="119">
        <f t="shared" si="0"/>
        <v>0</v>
      </c>
      <c r="D40" s="119"/>
      <c r="E40" s="119"/>
      <c r="F40" s="137"/>
      <c r="G40" s="137"/>
      <c r="H40" s="137"/>
    </row>
    <row r="41" spans="1:8" s="153" customFormat="1" ht="19.5" customHeight="1">
      <c r="A41" s="168" t="s">
        <v>470</v>
      </c>
      <c r="B41" s="170" t="s">
        <v>471</v>
      </c>
      <c r="C41" s="119">
        <f t="shared" si="0"/>
        <v>0</v>
      </c>
      <c r="D41" s="119"/>
      <c r="E41" s="119"/>
      <c r="F41" s="137"/>
      <c r="G41" s="137"/>
      <c r="H41" s="137"/>
    </row>
    <row r="42" spans="1:19" s="153" customFormat="1" ht="19.5" customHeight="1">
      <c r="A42" s="168" t="s">
        <v>472</v>
      </c>
      <c r="B42" s="170" t="s">
        <v>473</v>
      </c>
      <c r="C42" s="119">
        <f t="shared" si="0"/>
        <v>24.42</v>
      </c>
      <c r="D42" s="119"/>
      <c r="E42" s="119">
        <v>24.42</v>
      </c>
      <c r="F42" s="137"/>
      <c r="G42" s="137"/>
      <c r="J42" s="137"/>
      <c r="S42" s="137"/>
    </row>
    <row r="43" spans="1:7" s="153" customFormat="1" ht="19.5" customHeight="1">
      <c r="A43" s="168" t="s">
        <v>474</v>
      </c>
      <c r="B43" s="170" t="s">
        <v>475</v>
      </c>
      <c r="C43" s="119">
        <f t="shared" si="0"/>
        <v>0.1</v>
      </c>
      <c r="D43" s="119"/>
      <c r="E43" s="119">
        <v>0.1</v>
      </c>
      <c r="F43" s="137"/>
      <c r="G43" s="137"/>
    </row>
    <row r="44" spans="1:9" s="153" customFormat="1" ht="19.5" customHeight="1">
      <c r="A44" s="168" t="s">
        <v>476</v>
      </c>
      <c r="B44" s="128" t="s">
        <v>477</v>
      </c>
      <c r="C44" s="119">
        <f t="shared" si="0"/>
        <v>71.53</v>
      </c>
      <c r="D44" s="119"/>
      <c r="E44" s="119">
        <v>71.53</v>
      </c>
      <c r="F44" s="137"/>
      <c r="G44" s="137"/>
      <c r="H44" s="137"/>
      <c r="I44" s="137"/>
    </row>
    <row r="45" spans="1:7" s="153" customFormat="1" ht="19.5" customHeight="1">
      <c r="A45" s="168" t="s">
        <v>478</v>
      </c>
      <c r="B45" s="170" t="s">
        <v>479</v>
      </c>
      <c r="C45" s="119">
        <f t="shared" si="0"/>
        <v>58.28</v>
      </c>
      <c r="D45" s="119"/>
      <c r="E45" s="119">
        <v>58.28</v>
      </c>
      <c r="F45" s="137"/>
      <c r="G45" s="137"/>
    </row>
    <row r="46" spans="1:16" s="153" customFormat="1" ht="19.5" customHeight="1">
      <c r="A46" s="168" t="s">
        <v>480</v>
      </c>
      <c r="B46" s="170" t="s">
        <v>481</v>
      </c>
      <c r="C46" s="119">
        <f t="shared" si="0"/>
        <v>56</v>
      </c>
      <c r="D46" s="119"/>
      <c r="E46" s="119">
        <v>56</v>
      </c>
      <c r="F46" s="137"/>
      <c r="G46" s="137"/>
      <c r="I46" s="137"/>
      <c r="P46" s="137"/>
    </row>
    <row r="47" spans="1:16" s="153" customFormat="1" ht="19.5" customHeight="1">
      <c r="A47" s="168" t="s">
        <v>482</v>
      </c>
      <c r="B47" s="170" t="s">
        <v>483</v>
      </c>
      <c r="C47" s="119">
        <f t="shared" si="0"/>
        <v>62.63</v>
      </c>
      <c r="D47" s="119"/>
      <c r="E47" s="119">
        <v>62.63</v>
      </c>
      <c r="F47" s="137"/>
      <c r="G47" s="137"/>
      <c r="H47" s="137"/>
      <c r="P47" s="137"/>
    </row>
    <row r="48" spans="1:10" s="153" customFormat="1" ht="19.5" customHeight="1">
      <c r="A48" s="168" t="s">
        <v>484</v>
      </c>
      <c r="B48" s="170" t="s">
        <v>485</v>
      </c>
      <c r="C48" s="119">
        <f t="shared" si="0"/>
        <v>0</v>
      </c>
      <c r="D48" s="119"/>
      <c r="E48" s="119"/>
      <c r="F48" s="137"/>
      <c r="G48" s="137"/>
      <c r="H48" s="137"/>
      <c r="J48" s="137"/>
    </row>
    <row r="49" spans="1:9" s="153" customFormat="1" ht="19.5" customHeight="1">
      <c r="A49" s="168" t="s">
        <v>486</v>
      </c>
      <c r="B49" s="170" t="s">
        <v>487</v>
      </c>
      <c r="C49" s="119">
        <f t="shared" si="0"/>
        <v>12.93</v>
      </c>
      <c r="D49" s="119"/>
      <c r="E49" s="119">
        <v>12.93</v>
      </c>
      <c r="F49" s="137"/>
      <c r="G49" s="137"/>
      <c r="H49" s="137"/>
      <c r="I49" s="137"/>
    </row>
    <row r="50" spans="1:8" s="153" customFormat="1" ht="19.5" customHeight="1">
      <c r="A50" s="168" t="s">
        <v>488</v>
      </c>
      <c r="B50" s="169" t="s">
        <v>489</v>
      </c>
      <c r="C50" s="119">
        <f t="shared" si="0"/>
        <v>2165.57</v>
      </c>
      <c r="D50" s="127">
        <f>SUM(D51:D58)</f>
        <v>2165.57</v>
      </c>
      <c r="E50" s="127">
        <f>SUM(E51:E58)</f>
        <v>0</v>
      </c>
      <c r="F50" s="137"/>
      <c r="H50" s="137"/>
    </row>
    <row r="51" spans="1:8" s="153" customFormat="1" ht="19.5" customHeight="1">
      <c r="A51" s="168" t="s">
        <v>490</v>
      </c>
      <c r="B51" s="169" t="s">
        <v>491</v>
      </c>
      <c r="C51" s="119">
        <f t="shared" si="0"/>
        <v>11.92</v>
      </c>
      <c r="D51" s="127">
        <v>11.92</v>
      </c>
      <c r="E51" s="119"/>
      <c r="F51" s="137"/>
      <c r="H51" s="137"/>
    </row>
    <row r="52" spans="1:7" s="153" customFormat="1" ht="19.5" customHeight="1">
      <c r="A52" s="168" t="s">
        <v>492</v>
      </c>
      <c r="B52" s="170" t="s">
        <v>493</v>
      </c>
      <c r="C52" s="119">
        <f t="shared" si="0"/>
        <v>0</v>
      </c>
      <c r="D52" s="119"/>
      <c r="E52" s="119"/>
      <c r="F52" s="137"/>
      <c r="G52" s="137"/>
    </row>
    <row r="53" spans="1:10" s="153" customFormat="1" ht="19.5" customHeight="1">
      <c r="A53" s="168" t="s">
        <v>494</v>
      </c>
      <c r="B53" s="170" t="s">
        <v>495</v>
      </c>
      <c r="C53" s="119">
        <f t="shared" si="0"/>
        <v>0</v>
      </c>
      <c r="D53" s="119"/>
      <c r="E53" s="119"/>
      <c r="F53" s="137"/>
      <c r="G53" s="137"/>
      <c r="I53" s="137"/>
      <c r="J53" s="137"/>
    </row>
    <row r="54" spans="1:8" s="153" customFormat="1" ht="19.5" customHeight="1">
      <c r="A54" s="168" t="s">
        <v>496</v>
      </c>
      <c r="B54" s="170" t="s">
        <v>427</v>
      </c>
      <c r="C54" s="119">
        <f aca="true" t="shared" si="1" ref="C53:C60">D54+E54</f>
        <v>22.4</v>
      </c>
      <c r="D54" s="119">
        <v>22.4</v>
      </c>
      <c r="E54" s="119"/>
      <c r="F54" s="137"/>
      <c r="G54" s="137"/>
      <c r="H54" s="137"/>
    </row>
    <row r="55" spans="1:7" s="153" customFormat="1" ht="19.5" customHeight="1">
      <c r="A55" s="168" t="s">
        <v>497</v>
      </c>
      <c r="B55" s="170" t="s">
        <v>498</v>
      </c>
      <c r="C55" s="119">
        <f t="shared" si="1"/>
        <v>0</v>
      </c>
      <c r="D55" s="119"/>
      <c r="E55" s="119"/>
      <c r="F55" s="137"/>
      <c r="G55" s="137"/>
    </row>
    <row r="56" spans="1:7" s="153" customFormat="1" ht="19.5" customHeight="1">
      <c r="A56" s="168" t="s">
        <v>499</v>
      </c>
      <c r="B56" s="170" t="s">
        <v>500</v>
      </c>
      <c r="C56" s="119">
        <f t="shared" si="1"/>
        <v>0.12</v>
      </c>
      <c r="D56" s="119">
        <v>0.12</v>
      </c>
      <c r="E56" s="119"/>
      <c r="F56" s="137"/>
      <c r="G56" s="137"/>
    </row>
    <row r="57" spans="1:7" s="153" customFormat="1" ht="19.5" customHeight="1">
      <c r="A57" s="168" t="s">
        <v>501</v>
      </c>
      <c r="B57" s="170" t="s">
        <v>502</v>
      </c>
      <c r="C57" s="119">
        <f t="shared" si="1"/>
        <v>0</v>
      </c>
      <c r="D57" s="119"/>
      <c r="E57" s="119"/>
      <c r="F57" s="137"/>
      <c r="G57" s="137"/>
    </row>
    <row r="58" spans="1:7" s="153" customFormat="1" ht="19.5" customHeight="1">
      <c r="A58" s="168" t="s">
        <v>503</v>
      </c>
      <c r="B58" s="170" t="s">
        <v>504</v>
      </c>
      <c r="C58" s="119">
        <f t="shared" si="1"/>
        <v>2131.13</v>
      </c>
      <c r="D58" s="119">
        <v>2131.13</v>
      </c>
      <c r="E58" s="119"/>
      <c r="F58" s="137"/>
      <c r="G58" s="137"/>
    </row>
    <row r="59" spans="1:7" s="153" customFormat="1" ht="19.5" customHeight="1">
      <c r="A59" s="168" t="s">
        <v>505</v>
      </c>
      <c r="B59" s="170" t="s">
        <v>506</v>
      </c>
      <c r="C59" s="119">
        <f t="shared" si="1"/>
        <v>8.5</v>
      </c>
      <c r="D59" s="119"/>
      <c r="E59" s="119">
        <v>8.5</v>
      </c>
      <c r="F59" s="137"/>
      <c r="G59" s="137"/>
    </row>
    <row r="60" spans="1:6" s="153" customFormat="1" ht="19.5" customHeight="1">
      <c r="A60" s="168" t="s">
        <v>507</v>
      </c>
      <c r="B60" s="170" t="s">
        <v>508</v>
      </c>
      <c r="C60" s="119">
        <f t="shared" si="1"/>
        <v>8.5</v>
      </c>
      <c r="D60" s="119"/>
      <c r="E60" s="119">
        <v>8.5</v>
      </c>
      <c r="F60" s="137"/>
    </row>
    <row r="61" spans="1:6" s="153" customFormat="1" ht="19.5" customHeight="1">
      <c r="A61" s="171"/>
      <c r="B61" s="172"/>
      <c r="C61" s="173"/>
      <c r="D61" s="173"/>
      <c r="E61" s="173"/>
      <c r="F61" s="137"/>
    </row>
    <row r="62" spans="1:6" s="153" customFormat="1" ht="19.5" customHeight="1">
      <c r="A62" s="171"/>
      <c r="B62" s="172"/>
      <c r="C62" s="173"/>
      <c r="D62" s="173"/>
      <c r="E62" s="173"/>
      <c r="F62" s="137"/>
    </row>
    <row r="63" spans="3:5" ht="19.5" customHeight="1">
      <c r="C63" s="70"/>
      <c r="D63" s="70"/>
      <c r="E63" s="70"/>
    </row>
    <row r="64" spans="4:14" ht="19.5" customHeight="1">
      <c r="D64" s="70"/>
      <c r="E64" s="70"/>
      <c r="F64" s="70"/>
      <c r="N64" s="70"/>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40.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906</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10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907</v>
      </c>
      <c r="C8" s="6"/>
      <c r="D8" s="6"/>
      <c r="E8" s="6"/>
      <c r="F8" s="6"/>
      <c r="G8" s="6"/>
      <c r="H8" s="6"/>
    </row>
    <row r="9" spans="1:8" s="1" customFormat="1" ht="57" customHeight="1">
      <c r="A9" s="5" t="s">
        <v>808</v>
      </c>
      <c r="B9" s="6" t="s">
        <v>907</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908</v>
      </c>
      <c r="E11" s="5" t="s">
        <v>680</v>
      </c>
      <c r="F11" s="5" t="s">
        <v>577</v>
      </c>
      <c r="G11" s="5" t="s">
        <v>667</v>
      </c>
      <c r="H11" s="5" t="s">
        <v>680</v>
      </c>
    </row>
    <row r="12" spans="1:8" s="1" customFormat="1" ht="22.5" customHeight="1">
      <c r="A12" s="5"/>
      <c r="B12" s="5" t="s">
        <v>574</v>
      </c>
      <c r="C12" s="5" t="s">
        <v>575</v>
      </c>
      <c r="D12" s="6" t="s">
        <v>880</v>
      </c>
      <c r="E12" s="5" t="s">
        <v>703</v>
      </c>
      <c r="F12" s="5" t="s">
        <v>702</v>
      </c>
      <c r="G12" s="5" t="s">
        <v>704</v>
      </c>
      <c r="H12" s="5" t="s">
        <v>656</v>
      </c>
    </row>
    <row r="13" spans="1:8" s="1" customFormat="1" ht="22.5" customHeight="1">
      <c r="A13" s="5"/>
      <c r="B13" s="5" t="s">
        <v>621</v>
      </c>
      <c r="C13" s="5" t="s">
        <v>626</v>
      </c>
      <c r="D13" s="6" t="s">
        <v>909</v>
      </c>
      <c r="E13" s="5" t="s">
        <v>680</v>
      </c>
      <c r="F13" s="5" t="s">
        <v>617</v>
      </c>
      <c r="G13" s="5" t="s">
        <v>660</v>
      </c>
      <c r="H13" s="5" t="s">
        <v>656</v>
      </c>
    </row>
    <row r="14" spans="1:8" s="1" customFormat="1" ht="22.5" customHeight="1">
      <c r="A14" s="5"/>
      <c r="B14" s="5" t="s">
        <v>621</v>
      </c>
      <c r="C14" s="5" t="s">
        <v>642</v>
      </c>
      <c r="D14" s="6" t="s">
        <v>910</v>
      </c>
      <c r="E14" s="5" t="s">
        <v>707</v>
      </c>
      <c r="F14" s="5" t="s">
        <v>577</v>
      </c>
      <c r="G14" s="5" t="s">
        <v>578</v>
      </c>
      <c r="H14" s="5" t="s">
        <v>656</v>
      </c>
    </row>
    <row r="15" spans="1:8" s="1" customFormat="1" ht="22.5" customHeight="1">
      <c r="A15" s="5"/>
      <c r="B15" s="5" t="s">
        <v>629</v>
      </c>
      <c r="C15" s="5" t="s">
        <v>630</v>
      </c>
      <c r="D15" s="6" t="s">
        <v>697</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911</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5.5</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912</v>
      </c>
      <c r="C8" s="6"/>
      <c r="D8" s="6"/>
      <c r="E8" s="6"/>
      <c r="F8" s="6"/>
      <c r="G8" s="6"/>
      <c r="H8" s="6"/>
    </row>
    <row r="9" spans="1:8" s="1" customFormat="1" ht="57" customHeight="1">
      <c r="A9" s="5" t="s">
        <v>808</v>
      </c>
      <c r="B9" s="6" t="s">
        <v>913</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746</v>
      </c>
      <c r="E11" s="5" t="s">
        <v>618</v>
      </c>
      <c r="F11" s="5" t="s">
        <v>617</v>
      </c>
      <c r="G11" s="5" t="s">
        <v>581</v>
      </c>
      <c r="H11" s="5" t="s">
        <v>680</v>
      </c>
    </row>
    <row r="12" spans="1:8" s="1" customFormat="1" ht="22.5" customHeight="1">
      <c r="A12" s="5"/>
      <c r="B12" s="5" t="s">
        <v>574</v>
      </c>
      <c r="C12" s="5" t="s">
        <v>637</v>
      </c>
      <c r="D12" s="6" t="s">
        <v>914</v>
      </c>
      <c r="E12" s="5" t="s">
        <v>618</v>
      </c>
      <c r="F12" s="5" t="s">
        <v>617</v>
      </c>
      <c r="G12" s="5" t="s">
        <v>581</v>
      </c>
      <c r="H12" s="5" t="s">
        <v>656</v>
      </c>
    </row>
    <row r="13" spans="1:8" s="1" customFormat="1" ht="22.5" customHeight="1">
      <c r="A13" s="5"/>
      <c r="B13" s="5" t="s">
        <v>621</v>
      </c>
      <c r="C13" s="5" t="s">
        <v>622</v>
      </c>
      <c r="D13" s="6" t="s">
        <v>915</v>
      </c>
      <c r="E13" s="5" t="s">
        <v>711</v>
      </c>
      <c r="F13" s="5" t="s">
        <v>710</v>
      </c>
      <c r="G13" s="5"/>
      <c r="H13" s="5" t="s">
        <v>656</v>
      </c>
    </row>
    <row r="14" spans="1:8" s="1" customFormat="1" ht="22.5" customHeight="1">
      <c r="A14" s="5"/>
      <c r="B14" s="5" t="s">
        <v>621</v>
      </c>
      <c r="C14" s="5" t="s">
        <v>682</v>
      </c>
      <c r="D14" s="6" t="s">
        <v>916</v>
      </c>
      <c r="E14" s="5" t="s">
        <v>618</v>
      </c>
      <c r="F14" s="5" t="s">
        <v>617</v>
      </c>
      <c r="G14" s="5" t="s">
        <v>581</v>
      </c>
      <c r="H14" s="5" t="s">
        <v>656</v>
      </c>
    </row>
    <row r="15" spans="1:8" s="1" customFormat="1" ht="22.5" customHeight="1">
      <c r="A15" s="5"/>
      <c r="B15" s="5" t="s">
        <v>629</v>
      </c>
      <c r="C15" s="5" t="s">
        <v>630</v>
      </c>
      <c r="D15" s="6" t="s">
        <v>684</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2.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917</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200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918</v>
      </c>
      <c r="C8" s="6"/>
      <c r="D8" s="6"/>
      <c r="E8" s="6"/>
      <c r="F8" s="6"/>
      <c r="G8" s="6"/>
      <c r="H8" s="6"/>
    </row>
    <row r="9" spans="1:8" s="1" customFormat="1" ht="57" customHeight="1">
      <c r="A9" s="5" t="s">
        <v>808</v>
      </c>
      <c r="B9" s="6" t="s">
        <v>918</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579</v>
      </c>
      <c r="D11" s="6" t="s">
        <v>919</v>
      </c>
      <c r="E11" s="5" t="s">
        <v>632</v>
      </c>
      <c r="F11" s="5" t="s">
        <v>577</v>
      </c>
      <c r="G11" s="5" t="s">
        <v>581</v>
      </c>
      <c r="H11" s="5" t="s">
        <v>656</v>
      </c>
    </row>
    <row r="12" spans="1:8" s="1" customFormat="1" ht="22.5" customHeight="1">
      <c r="A12" s="5"/>
      <c r="B12" s="5" t="s">
        <v>574</v>
      </c>
      <c r="C12" s="5" t="s">
        <v>637</v>
      </c>
      <c r="D12" s="6" t="s">
        <v>920</v>
      </c>
      <c r="E12" s="5" t="s">
        <v>647</v>
      </c>
      <c r="F12" s="5" t="s">
        <v>577</v>
      </c>
      <c r="G12" s="5" t="s">
        <v>581</v>
      </c>
      <c r="H12" s="5" t="s">
        <v>656</v>
      </c>
    </row>
    <row r="13" spans="1:8" s="1" customFormat="1" ht="22.5" customHeight="1">
      <c r="A13" s="5"/>
      <c r="B13" s="5" t="s">
        <v>621</v>
      </c>
      <c r="C13" s="5" t="s">
        <v>642</v>
      </c>
      <c r="D13" s="6" t="s">
        <v>921</v>
      </c>
      <c r="E13" s="5" t="s">
        <v>680</v>
      </c>
      <c r="F13" s="5" t="s">
        <v>577</v>
      </c>
      <c r="G13" s="5" t="s">
        <v>581</v>
      </c>
      <c r="H13" s="5" t="s">
        <v>656</v>
      </c>
    </row>
    <row r="14" spans="1:8" s="1" customFormat="1" ht="22.5" customHeight="1">
      <c r="A14" s="5"/>
      <c r="B14" s="5" t="s">
        <v>621</v>
      </c>
      <c r="C14" s="5" t="s">
        <v>682</v>
      </c>
      <c r="D14" s="6" t="s">
        <v>922</v>
      </c>
      <c r="E14" s="5" t="s">
        <v>727</v>
      </c>
      <c r="F14" s="5" t="s">
        <v>577</v>
      </c>
      <c r="G14" s="5" t="s">
        <v>888</v>
      </c>
      <c r="H14" s="5" t="s">
        <v>680</v>
      </c>
    </row>
    <row r="15" spans="1:8" s="1" customFormat="1" ht="22.5" customHeight="1">
      <c r="A15" s="5"/>
      <c r="B15" s="5" t="s">
        <v>629</v>
      </c>
      <c r="C15" s="5" t="s">
        <v>630</v>
      </c>
      <c r="D15" s="6" t="s">
        <v>923</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F7" sqref="F7:H7"/>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924</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400</v>
      </c>
      <c r="C6" s="5"/>
      <c r="D6" s="5" t="s">
        <v>801</v>
      </c>
      <c r="E6" s="5"/>
      <c r="F6" s="5" t="s">
        <v>817</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925</v>
      </c>
      <c r="C8" s="6"/>
      <c r="D8" s="6"/>
      <c r="E8" s="6"/>
      <c r="F8" s="6"/>
      <c r="G8" s="6"/>
      <c r="H8" s="6"/>
    </row>
    <row r="9" spans="1:8" s="1" customFormat="1" ht="57" customHeight="1">
      <c r="A9" s="5" t="s">
        <v>808</v>
      </c>
      <c r="B9" s="6" t="s">
        <v>926</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579</v>
      </c>
      <c r="D11" s="6" t="s">
        <v>927</v>
      </c>
      <c r="E11" s="5" t="s">
        <v>618</v>
      </c>
      <c r="F11" s="5" t="s">
        <v>617</v>
      </c>
      <c r="G11" s="5" t="s">
        <v>581</v>
      </c>
      <c r="H11" s="5" t="s">
        <v>656</v>
      </c>
    </row>
    <row r="12" spans="1:8" s="1" customFormat="1" ht="22.5" customHeight="1">
      <c r="A12" s="5"/>
      <c r="B12" s="5" t="s">
        <v>574</v>
      </c>
      <c r="C12" s="5" t="s">
        <v>837</v>
      </c>
      <c r="D12" s="6" t="s">
        <v>928</v>
      </c>
      <c r="E12" s="5" t="s">
        <v>628</v>
      </c>
      <c r="F12" s="5" t="s">
        <v>702</v>
      </c>
      <c r="G12" s="5" t="s">
        <v>830</v>
      </c>
      <c r="H12" s="5" t="s">
        <v>656</v>
      </c>
    </row>
    <row r="13" spans="1:8" s="1" customFormat="1" ht="22.5" customHeight="1">
      <c r="A13" s="5"/>
      <c r="B13" s="5" t="s">
        <v>621</v>
      </c>
      <c r="C13" s="5" t="s">
        <v>626</v>
      </c>
      <c r="D13" s="6" t="s">
        <v>929</v>
      </c>
      <c r="E13" s="5" t="s">
        <v>628</v>
      </c>
      <c r="F13" s="5" t="s">
        <v>617</v>
      </c>
      <c r="G13" s="5" t="s">
        <v>769</v>
      </c>
      <c r="H13" s="5" t="s">
        <v>680</v>
      </c>
    </row>
    <row r="14" spans="1:8" s="1" customFormat="1" ht="22.5" customHeight="1">
      <c r="A14" s="5"/>
      <c r="B14" s="5" t="s">
        <v>621</v>
      </c>
      <c r="C14" s="5" t="s">
        <v>642</v>
      </c>
      <c r="D14" s="6" t="s">
        <v>930</v>
      </c>
      <c r="E14" s="5" t="s">
        <v>931</v>
      </c>
      <c r="F14" s="5" t="s">
        <v>617</v>
      </c>
      <c r="G14" s="5" t="s">
        <v>932</v>
      </c>
      <c r="H14" s="5" t="s">
        <v>656</v>
      </c>
    </row>
    <row r="15" spans="1:8" s="1" customFormat="1" ht="22.5" customHeight="1">
      <c r="A15" s="5"/>
      <c r="B15" s="5" t="s">
        <v>629</v>
      </c>
      <c r="C15" s="5" t="s">
        <v>630</v>
      </c>
      <c r="D15" s="6" t="s">
        <v>771</v>
      </c>
      <c r="E15" s="5" t="s">
        <v>632</v>
      </c>
      <c r="F15" s="5" t="s">
        <v>577</v>
      </c>
      <c r="G15" s="5" t="s">
        <v>581</v>
      </c>
      <c r="H15" s="5" t="s">
        <v>656</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F7" sqref="F7:H7"/>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933</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5</v>
      </c>
      <c r="C6" s="5"/>
      <c r="D6" s="5" t="s">
        <v>801</v>
      </c>
      <c r="E6" s="5"/>
      <c r="F6" s="5" t="s">
        <v>934</v>
      </c>
      <c r="G6" s="5"/>
      <c r="H6" s="5"/>
    </row>
    <row r="7" spans="1:8" s="1" customFormat="1" ht="22.5" customHeight="1">
      <c r="A7" s="5" t="s">
        <v>803</v>
      </c>
      <c r="B7" s="5" t="s">
        <v>804</v>
      </c>
      <c r="C7" s="5"/>
      <c r="D7" s="5" t="s">
        <v>805</v>
      </c>
      <c r="E7" s="5"/>
      <c r="F7" s="5" t="s">
        <v>806</v>
      </c>
      <c r="G7" s="5"/>
      <c r="H7" s="5"/>
    </row>
    <row r="8" spans="1:8" s="1" customFormat="1" ht="84" customHeight="1">
      <c r="A8" s="5" t="s">
        <v>603</v>
      </c>
      <c r="B8" s="6" t="s">
        <v>935</v>
      </c>
      <c r="C8" s="6"/>
      <c r="D8" s="6"/>
      <c r="E8" s="6"/>
      <c r="F8" s="6"/>
      <c r="G8" s="6"/>
      <c r="H8" s="6"/>
    </row>
    <row r="9" spans="1:8" s="1" customFormat="1" ht="57" customHeight="1">
      <c r="A9" s="5" t="s">
        <v>808</v>
      </c>
      <c r="B9" s="6" t="s">
        <v>936</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937</v>
      </c>
      <c r="E11" s="5" t="s">
        <v>618</v>
      </c>
      <c r="F11" s="5" t="s">
        <v>577</v>
      </c>
      <c r="G11" s="5" t="s">
        <v>657</v>
      </c>
      <c r="H11" s="5" t="s">
        <v>656</v>
      </c>
    </row>
    <row r="12" spans="1:8" s="1" customFormat="1" ht="22.5" customHeight="1">
      <c r="A12" s="5"/>
      <c r="B12" s="5" t="s">
        <v>574</v>
      </c>
      <c r="C12" s="5" t="s">
        <v>837</v>
      </c>
      <c r="D12" s="6" t="s">
        <v>938</v>
      </c>
      <c r="E12" s="5" t="s">
        <v>812</v>
      </c>
      <c r="F12" s="5" t="s">
        <v>617</v>
      </c>
      <c r="G12" s="5" t="s">
        <v>939</v>
      </c>
      <c r="H12" s="5" t="s">
        <v>656</v>
      </c>
    </row>
    <row r="13" spans="1:8" s="1" customFormat="1" ht="22.5" customHeight="1">
      <c r="A13" s="5"/>
      <c r="B13" s="5" t="s">
        <v>621</v>
      </c>
      <c r="C13" s="5" t="s">
        <v>642</v>
      </c>
      <c r="D13" s="6" t="s">
        <v>940</v>
      </c>
      <c r="E13" s="5" t="s">
        <v>680</v>
      </c>
      <c r="F13" s="5" t="s">
        <v>577</v>
      </c>
      <c r="G13" s="5" t="s">
        <v>888</v>
      </c>
      <c r="H13" s="5" t="s">
        <v>656</v>
      </c>
    </row>
    <row r="14" spans="1:8" s="1" customFormat="1" ht="22.5" customHeight="1">
      <c r="A14" s="5"/>
      <c r="B14" s="5" t="s">
        <v>621</v>
      </c>
      <c r="C14" s="5" t="s">
        <v>682</v>
      </c>
      <c r="D14" s="6" t="s">
        <v>941</v>
      </c>
      <c r="E14" s="5" t="s">
        <v>632</v>
      </c>
      <c r="F14" s="5" t="s">
        <v>577</v>
      </c>
      <c r="G14" s="5" t="s">
        <v>581</v>
      </c>
      <c r="H14" s="5" t="s">
        <v>727</v>
      </c>
    </row>
    <row r="15" spans="1:8" s="1" customFormat="1" ht="22.5" customHeight="1">
      <c r="A15" s="5"/>
      <c r="B15" s="5" t="s">
        <v>629</v>
      </c>
      <c r="C15" s="5" t="s">
        <v>630</v>
      </c>
      <c r="D15" s="6" t="s">
        <v>631</v>
      </c>
      <c r="E15" s="5" t="s">
        <v>632</v>
      </c>
      <c r="F15" s="5" t="s">
        <v>577</v>
      </c>
      <c r="G15" s="5" t="s">
        <v>581</v>
      </c>
      <c r="H15" s="5" t="s">
        <v>727</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4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8" sqref="B8:H8"/>
    </sheetView>
  </sheetViews>
  <sheetFormatPr defaultColWidth="9.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9.00390625" style="1" customWidth="1"/>
  </cols>
  <sheetData>
    <row r="1" spans="1:8" s="1" customFormat="1" ht="14.25" customHeight="1">
      <c r="A1" s="2"/>
      <c r="B1" s="2"/>
      <c r="C1" s="2"/>
      <c r="D1" s="2"/>
      <c r="E1" s="2"/>
      <c r="F1" s="2"/>
      <c r="G1" s="2"/>
      <c r="H1" s="2"/>
    </row>
    <row r="2" spans="1:8" s="1" customFormat="1" ht="39.75" customHeight="1">
      <c r="A2" s="3" t="s">
        <v>590</v>
      </c>
      <c r="B2" s="3"/>
      <c r="C2" s="3"/>
      <c r="D2" s="3"/>
      <c r="E2" s="3"/>
      <c r="F2" s="3"/>
      <c r="G2" s="3"/>
      <c r="H2" s="3"/>
    </row>
    <row r="3" spans="1:8" s="1" customFormat="1" ht="14.25" customHeight="1">
      <c r="A3" s="2"/>
      <c r="B3" s="2"/>
      <c r="C3" s="2"/>
      <c r="D3" s="2"/>
      <c r="E3" s="2"/>
      <c r="F3" s="2"/>
      <c r="G3" s="4" t="s">
        <v>313</v>
      </c>
      <c r="H3" s="4"/>
    </row>
    <row r="4" spans="1:8" s="1" customFormat="1" ht="22.5" customHeight="1">
      <c r="A4" s="5" t="s">
        <v>594</v>
      </c>
      <c r="B4" s="6" t="s">
        <v>942</v>
      </c>
      <c r="C4" s="6"/>
      <c r="D4" s="6"/>
      <c r="E4" s="6"/>
      <c r="F4" s="6"/>
      <c r="G4" s="6"/>
      <c r="H4" s="6"/>
    </row>
    <row r="5" spans="1:8" s="1" customFormat="1" ht="22.5" customHeight="1">
      <c r="A5" s="5" t="s">
        <v>796</v>
      </c>
      <c r="B5" s="5" t="s">
        <v>797</v>
      </c>
      <c r="C5" s="5"/>
      <c r="D5" s="5" t="s">
        <v>798</v>
      </c>
      <c r="E5" s="5"/>
      <c r="F5" s="5" t="s">
        <v>799</v>
      </c>
      <c r="G5" s="5"/>
      <c r="H5" s="5"/>
    </row>
    <row r="6" spans="1:8" s="1" customFormat="1" ht="22.5" customHeight="1">
      <c r="A6" s="5" t="s">
        <v>800</v>
      </c>
      <c r="B6" s="5">
        <v>30.6</v>
      </c>
      <c r="C6" s="5"/>
      <c r="D6" s="5" t="s">
        <v>801</v>
      </c>
      <c r="E6" s="5"/>
      <c r="F6" s="5" t="s">
        <v>934</v>
      </c>
      <c r="G6" s="5"/>
      <c r="H6" s="5"/>
    </row>
    <row r="7" spans="1:8" s="1" customFormat="1" ht="22.5" customHeight="1">
      <c r="A7" s="5" t="s">
        <v>803</v>
      </c>
      <c r="B7" s="5" t="s">
        <v>804</v>
      </c>
      <c r="C7" s="5"/>
      <c r="D7" s="5" t="s">
        <v>805</v>
      </c>
      <c r="E7" s="5"/>
      <c r="F7" s="5" t="s">
        <v>806</v>
      </c>
      <c r="G7" s="5"/>
      <c r="H7" s="5"/>
    </row>
    <row r="8" spans="1:8" s="1" customFormat="1" ht="57" customHeight="1">
      <c r="A8" s="5" t="s">
        <v>603</v>
      </c>
      <c r="B8" s="6" t="s">
        <v>943</v>
      </c>
      <c r="C8" s="6"/>
      <c r="D8" s="6"/>
      <c r="E8" s="6"/>
      <c r="F8" s="6"/>
      <c r="G8" s="6"/>
      <c r="H8" s="6"/>
    </row>
    <row r="9" spans="1:8" s="1" customFormat="1" ht="57" customHeight="1">
      <c r="A9" s="5" t="s">
        <v>808</v>
      </c>
      <c r="B9" s="6" t="s">
        <v>944</v>
      </c>
      <c r="C9" s="6"/>
      <c r="D9" s="6"/>
      <c r="E9" s="6"/>
      <c r="F9" s="6"/>
      <c r="G9" s="6"/>
      <c r="H9" s="6"/>
    </row>
    <row r="10" spans="1:8" s="1" customFormat="1" ht="22.5" customHeight="1">
      <c r="A10" s="5" t="s">
        <v>809</v>
      </c>
      <c r="B10" s="5" t="s">
        <v>567</v>
      </c>
      <c r="C10" s="5" t="s">
        <v>568</v>
      </c>
      <c r="D10" s="5" t="s">
        <v>810</v>
      </c>
      <c r="E10" s="5" t="s">
        <v>614</v>
      </c>
      <c r="F10" s="5" t="s">
        <v>613</v>
      </c>
      <c r="G10" s="5" t="s">
        <v>615</v>
      </c>
      <c r="H10" s="5" t="s">
        <v>573</v>
      </c>
    </row>
    <row r="11" spans="1:8" s="1" customFormat="1" ht="22.5" customHeight="1">
      <c r="A11" s="5"/>
      <c r="B11" s="5" t="s">
        <v>574</v>
      </c>
      <c r="C11" s="5" t="s">
        <v>575</v>
      </c>
      <c r="D11" s="6" t="s">
        <v>945</v>
      </c>
      <c r="E11" s="5" t="s">
        <v>666</v>
      </c>
      <c r="F11" s="5" t="s">
        <v>577</v>
      </c>
      <c r="G11" s="5" t="s">
        <v>667</v>
      </c>
      <c r="H11" s="5" t="s">
        <v>656</v>
      </c>
    </row>
    <row r="12" spans="1:8" s="1" customFormat="1" ht="22.5" customHeight="1">
      <c r="A12" s="5"/>
      <c r="B12" s="5" t="s">
        <v>574</v>
      </c>
      <c r="C12" s="5" t="s">
        <v>837</v>
      </c>
      <c r="D12" s="6" t="s">
        <v>946</v>
      </c>
      <c r="E12" s="5" t="s">
        <v>726</v>
      </c>
      <c r="F12" s="5" t="s">
        <v>617</v>
      </c>
      <c r="G12" s="5" t="s">
        <v>947</v>
      </c>
      <c r="H12" s="5" t="s">
        <v>656</v>
      </c>
    </row>
    <row r="13" spans="1:8" s="1" customFormat="1" ht="22.5" customHeight="1">
      <c r="A13" s="5"/>
      <c r="B13" s="5" t="s">
        <v>621</v>
      </c>
      <c r="C13" s="5" t="s">
        <v>642</v>
      </c>
      <c r="D13" s="6" t="s">
        <v>940</v>
      </c>
      <c r="E13" s="5" t="s">
        <v>680</v>
      </c>
      <c r="F13" s="5" t="s">
        <v>577</v>
      </c>
      <c r="G13" s="5" t="s">
        <v>888</v>
      </c>
      <c r="H13" s="5" t="s">
        <v>727</v>
      </c>
    </row>
    <row r="14" spans="1:8" s="1" customFormat="1" ht="22.5" customHeight="1">
      <c r="A14" s="5"/>
      <c r="B14" s="5" t="s">
        <v>621</v>
      </c>
      <c r="C14" s="5" t="s">
        <v>682</v>
      </c>
      <c r="D14" s="6" t="s">
        <v>948</v>
      </c>
      <c r="E14" s="5" t="s">
        <v>680</v>
      </c>
      <c r="F14" s="5" t="s">
        <v>702</v>
      </c>
      <c r="G14" s="5" t="s">
        <v>581</v>
      </c>
      <c r="H14" s="5" t="s">
        <v>656</v>
      </c>
    </row>
    <row r="15" spans="1:8" s="1" customFormat="1" ht="22.5" customHeight="1">
      <c r="A15" s="5"/>
      <c r="B15" s="5" t="s">
        <v>629</v>
      </c>
      <c r="C15" s="5" t="s">
        <v>630</v>
      </c>
      <c r="D15" s="6" t="s">
        <v>631</v>
      </c>
      <c r="E15" s="5" t="s">
        <v>632</v>
      </c>
      <c r="F15" s="5" t="s">
        <v>577</v>
      </c>
      <c r="G15" s="5" t="s">
        <v>581</v>
      </c>
      <c r="H15" s="5" t="s">
        <v>727</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A1">
      <selection activeCell="K16" sqref="K16"/>
    </sheetView>
  </sheetViews>
  <sheetFormatPr defaultColWidth="6.875" defaultRowHeight="12.75" customHeight="1"/>
  <cols>
    <col min="1" max="6" width="11.625" style="68" hidden="1" customWidth="1"/>
    <col min="7" max="12" width="19.625" style="68" customWidth="1"/>
    <col min="13" max="16384" width="6.875" style="68" customWidth="1"/>
  </cols>
  <sheetData>
    <row r="1" spans="1:12" ht="19.5" customHeight="1">
      <c r="A1" s="69" t="s">
        <v>509</v>
      </c>
      <c r="G1" s="151" t="s">
        <v>509</v>
      </c>
      <c r="L1" s="159"/>
    </row>
    <row r="2" spans="1:12" ht="42" customHeight="1">
      <c r="A2" s="138" t="s">
        <v>510</v>
      </c>
      <c r="B2" s="139"/>
      <c r="C2" s="139"/>
      <c r="D2" s="139"/>
      <c r="E2" s="139"/>
      <c r="F2" s="139"/>
      <c r="G2" s="138" t="s">
        <v>511</v>
      </c>
      <c r="H2" s="139"/>
      <c r="I2" s="139"/>
      <c r="J2" s="139"/>
      <c r="K2" s="139"/>
      <c r="L2" s="139"/>
    </row>
    <row r="3" spans="1:12" ht="19.5" customHeight="1">
      <c r="A3" s="152"/>
      <c r="B3" s="139"/>
      <c r="C3" s="139"/>
      <c r="D3" s="139"/>
      <c r="E3" s="139"/>
      <c r="F3" s="139"/>
      <c r="G3" s="139"/>
      <c r="H3" s="139"/>
      <c r="I3" s="139"/>
      <c r="J3" s="139"/>
      <c r="K3" s="139"/>
      <c r="L3" s="139"/>
    </row>
    <row r="4" spans="1:12" ht="19.5" customHeight="1">
      <c r="A4" s="153"/>
      <c r="B4" s="153"/>
      <c r="C4" s="153"/>
      <c r="D4" s="153"/>
      <c r="E4" s="153"/>
      <c r="F4" s="153"/>
      <c r="G4" s="153"/>
      <c r="H4" s="153"/>
      <c r="I4" s="153"/>
      <c r="J4" s="153"/>
      <c r="K4" s="153"/>
      <c r="L4" s="78" t="s">
        <v>313</v>
      </c>
    </row>
    <row r="5" spans="1:12" ht="28.5" customHeight="1">
      <c r="A5" s="82" t="s">
        <v>512</v>
      </c>
      <c r="B5" s="82"/>
      <c r="C5" s="82"/>
      <c r="D5" s="82"/>
      <c r="E5" s="82"/>
      <c r="F5" s="143"/>
      <c r="G5" s="82" t="s">
        <v>334</v>
      </c>
      <c r="H5" s="82"/>
      <c r="I5" s="82"/>
      <c r="J5" s="82"/>
      <c r="K5" s="82"/>
      <c r="L5" s="82"/>
    </row>
    <row r="6" spans="1:12" ht="28.5" customHeight="1">
      <c r="A6" s="83" t="s">
        <v>318</v>
      </c>
      <c r="B6" s="154" t="s">
        <v>513</v>
      </c>
      <c r="C6" s="83" t="s">
        <v>514</v>
      </c>
      <c r="D6" s="83"/>
      <c r="E6" s="83"/>
      <c r="F6" s="155" t="s">
        <v>515</v>
      </c>
      <c r="G6" s="82" t="s">
        <v>318</v>
      </c>
      <c r="H6" s="64" t="s">
        <v>513</v>
      </c>
      <c r="I6" s="82" t="s">
        <v>514</v>
      </c>
      <c r="J6" s="82"/>
      <c r="K6" s="82"/>
      <c r="L6" s="82" t="s">
        <v>515</v>
      </c>
    </row>
    <row r="7" spans="1:12" ht="28.5" customHeight="1">
      <c r="A7" s="144"/>
      <c r="B7" s="95"/>
      <c r="C7" s="145" t="s">
        <v>337</v>
      </c>
      <c r="D7" s="156" t="s">
        <v>516</v>
      </c>
      <c r="E7" s="156" t="s">
        <v>517</v>
      </c>
      <c r="F7" s="144"/>
      <c r="G7" s="82"/>
      <c r="H7" s="64"/>
      <c r="I7" s="82" t="s">
        <v>337</v>
      </c>
      <c r="J7" s="64" t="s">
        <v>516</v>
      </c>
      <c r="K7" s="64" t="s">
        <v>517</v>
      </c>
      <c r="L7" s="82"/>
    </row>
    <row r="8" spans="1:12" ht="28.5" customHeight="1">
      <c r="A8" s="157"/>
      <c r="B8" s="157"/>
      <c r="C8" s="157"/>
      <c r="D8" s="157"/>
      <c r="E8" s="157"/>
      <c r="F8" s="158"/>
      <c r="G8" s="149">
        <f>H8+I8+L8</f>
        <v>60.1</v>
      </c>
      <c r="H8" s="119">
        <v>0</v>
      </c>
      <c r="I8" s="160">
        <f>J8+K8</f>
        <v>57</v>
      </c>
      <c r="J8" s="148"/>
      <c r="K8" s="149">
        <v>57</v>
      </c>
      <c r="L8" s="119">
        <v>3.1</v>
      </c>
    </row>
    <row r="9" spans="2:12" ht="22.5" customHeight="1">
      <c r="B9" s="70"/>
      <c r="G9" s="70"/>
      <c r="H9" s="70"/>
      <c r="I9" s="70"/>
      <c r="J9" s="70"/>
      <c r="K9" s="70"/>
      <c r="L9" s="70"/>
    </row>
    <row r="10" spans="7:12" ht="12.75" customHeight="1">
      <c r="G10" s="70"/>
      <c r="H10" s="70"/>
      <c r="I10" s="70"/>
      <c r="J10" s="70"/>
      <c r="K10" s="70"/>
      <c r="L10" s="70"/>
    </row>
    <row r="11" spans="7:12" ht="12.75" customHeight="1">
      <c r="G11" s="70"/>
      <c r="H11" s="70"/>
      <c r="I11" s="70"/>
      <c r="J11" s="70"/>
      <c r="K11" s="70"/>
      <c r="L11" s="70"/>
    </row>
    <row r="12" spans="7:12" ht="12.75" customHeight="1">
      <c r="G12" s="70"/>
      <c r="H12" s="70"/>
      <c r="I12" s="70"/>
      <c r="L12" s="70"/>
    </row>
    <row r="13" spans="6:11" ht="12.75" customHeight="1">
      <c r="F13" s="70"/>
      <c r="G13" s="70"/>
      <c r="H13" s="70"/>
      <c r="I13" s="70"/>
      <c r="J13" s="70"/>
      <c r="K13" s="70"/>
    </row>
    <row r="14" spans="4:9" ht="12.75" customHeight="1">
      <c r="D14" s="70"/>
      <c r="G14" s="70"/>
      <c r="H14" s="70"/>
      <c r="I14" s="70"/>
    </row>
    <row r="15" ht="12.75" customHeight="1">
      <c r="J15" s="70"/>
    </row>
    <row r="16" spans="11:12" ht="12.75" customHeight="1">
      <c r="K16" s="70"/>
      <c r="L16" s="70"/>
    </row>
    <row r="20" ht="12.75" customHeight="1">
      <c r="H20" s="7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68" customWidth="1"/>
    <col min="2" max="2" width="52.50390625" style="68" customWidth="1"/>
    <col min="3" max="5" width="18.25390625" style="68" customWidth="1"/>
    <col min="6" max="16384" width="6.875" style="68" customWidth="1"/>
  </cols>
  <sheetData>
    <row r="1" spans="1:5" ht="19.5" customHeight="1">
      <c r="A1" s="69" t="s">
        <v>518</v>
      </c>
      <c r="E1" s="107"/>
    </row>
    <row r="2" spans="1:5" ht="42.75" customHeight="1">
      <c r="A2" s="138" t="s">
        <v>519</v>
      </c>
      <c r="B2" s="139"/>
      <c r="C2" s="139"/>
      <c r="D2" s="139"/>
      <c r="E2" s="139"/>
    </row>
    <row r="3" spans="1:5" ht="19.5" customHeight="1">
      <c r="A3" s="139"/>
      <c r="B3" s="139"/>
      <c r="C3" s="139"/>
      <c r="D3" s="139"/>
      <c r="E3" s="139"/>
    </row>
    <row r="4" spans="1:5" ht="19.5" customHeight="1">
      <c r="A4" s="140"/>
      <c r="B4" s="141"/>
      <c r="C4" s="141"/>
      <c r="D4" s="141"/>
      <c r="E4" s="142" t="s">
        <v>313</v>
      </c>
    </row>
    <row r="5" spans="1:5" ht="19.5" customHeight="1">
      <c r="A5" s="82" t="s">
        <v>335</v>
      </c>
      <c r="B5" s="143" t="s">
        <v>336</v>
      </c>
      <c r="C5" s="82" t="s">
        <v>520</v>
      </c>
      <c r="D5" s="82"/>
      <c r="E5" s="82"/>
    </row>
    <row r="6" spans="1:5" ht="19.5" customHeight="1">
      <c r="A6" s="144"/>
      <c r="B6" s="144"/>
      <c r="C6" s="145" t="s">
        <v>318</v>
      </c>
      <c r="D6" s="145" t="s">
        <v>338</v>
      </c>
      <c r="E6" s="145" t="s">
        <v>339</v>
      </c>
    </row>
    <row r="7" spans="1:5" ht="19.5" customHeight="1">
      <c r="A7" s="146"/>
      <c r="B7" s="147"/>
      <c r="C7" s="148"/>
      <c r="D7" s="149"/>
      <c r="E7" s="119"/>
    </row>
    <row r="8" spans="1:5" ht="20.25" customHeight="1">
      <c r="A8" s="150" t="s">
        <v>521</v>
      </c>
      <c r="B8" s="70"/>
      <c r="C8" s="70"/>
      <c r="D8" s="70"/>
      <c r="E8" s="70"/>
    </row>
    <row r="9" spans="1:5" ht="20.25" customHeight="1">
      <c r="A9" s="70"/>
      <c r="B9" s="70"/>
      <c r="C9" s="70"/>
      <c r="D9" s="70"/>
      <c r="E9" s="70"/>
    </row>
    <row r="10" spans="1:5" ht="12.75" customHeight="1">
      <c r="A10" s="70"/>
      <c r="B10" s="70"/>
      <c r="C10" s="70"/>
      <c r="E10" s="70"/>
    </row>
    <row r="11" spans="1:5" ht="12.75" customHeight="1">
      <c r="A11" s="70"/>
      <c r="B11" s="70"/>
      <c r="C11" s="70"/>
      <c r="D11" s="70"/>
      <c r="E11" s="70"/>
    </row>
    <row r="12" spans="1:5" ht="12.75" customHeight="1">
      <c r="A12" s="70"/>
      <c r="B12" s="70"/>
      <c r="C12" s="70"/>
      <c r="E12" s="70"/>
    </row>
    <row r="13" spans="1:5" ht="12.75" customHeight="1">
      <c r="A13" s="70"/>
      <c r="B13" s="70"/>
      <c r="D13" s="70"/>
      <c r="E13" s="70"/>
    </row>
    <row r="14" spans="1:5" ht="12.75" customHeight="1">
      <c r="A14" s="70"/>
      <c r="E14" s="70"/>
    </row>
    <row r="15" ht="12.75" customHeight="1">
      <c r="B15" s="70"/>
    </row>
    <row r="16" ht="12.75" customHeight="1">
      <c r="B16" s="70"/>
    </row>
    <row r="17" ht="12.75" customHeight="1">
      <c r="B17" s="70"/>
    </row>
    <row r="18" ht="12.75" customHeight="1">
      <c r="B18" s="70"/>
    </row>
    <row r="19" ht="12.75" customHeight="1">
      <c r="B19" s="70"/>
    </row>
    <row r="20" ht="12.75" customHeight="1">
      <c r="B20" s="70"/>
    </row>
    <row r="22" ht="12.75" customHeight="1">
      <c r="B22" s="70"/>
    </row>
    <row r="23" ht="12.75" customHeight="1">
      <c r="B23" s="70"/>
    </row>
    <row r="25" ht="12.75" customHeight="1">
      <c r="B25" s="70"/>
    </row>
    <row r="26" ht="12.75" customHeight="1">
      <c r="B26" s="70"/>
    </row>
    <row r="27" ht="12.75" customHeight="1">
      <c r="D27" s="7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18" sqref="C18"/>
    </sheetView>
  </sheetViews>
  <sheetFormatPr defaultColWidth="6.875" defaultRowHeight="19.5" customHeight="1"/>
  <cols>
    <col min="1" max="4" width="34.50390625" style="68" customWidth="1"/>
    <col min="5" max="159" width="6.75390625" style="68" customWidth="1"/>
    <col min="160" max="16384" width="6.875" style="68" customWidth="1"/>
  </cols>
  <sheetData>
    <row r="1" spans="1:251" ht="19.5" customHeight="1">
      <c r="A1" s="69" t="s">
        <v>522</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row>
    <row r="2" spans="1:251" ht="38.25" customHeight="1">
      <c r="A2" s="108" t="s">
        <v>523</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row>
    <row r="3" spans="1:251" ht="12.75" customHeight="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ht="19.5" customHeight="1">
      <c r="A4" s="77"/>
      <c r="B4" s="111"/>
      <c r="C4" s="112"/>
      <c r="D4" s="78"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ht="23.25" customHeight="1">
      <c r="A5" s="82" t="s">
        <v>314</v>
      </c>
      <c r="B5" s="82"/>
      <c r="C5" s="82" t="s">
        <v>315</v>
      </c>
      <c r="D5" s="82"/>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ht="24" customHeight="1">
      <c r="A6" s="83" t="s">
        <v>316</v>
      </c>
      <c r="B6" s="113" t="s">
        <v>317</v>
      </c>
      <c r="C6" s="83" t="s">
        <v>316</v>
      </c>
      <c r="D6" s="8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251" ht="19.5" customHeight="1">
      <c r="A7" s="114" t="s">
        <v>524</v>
      </c>
      <c r="B7" s="115">
        <v>24627.14</v>
      </c>
      <c r="C7" s="116" t="s">
        <v>340</v>
      </c>
      <c r="D7" s="117">
        <v>3648.56</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row>
    <row r="8" spans="1:251" ht="19.5" customHeight="1">
      <c r="A8" s="118" t="s">
        <v>525</v>
      </c>
      <c r="B8" s="119"/>
      <c r="C8" s="120" t="s">
        <v>352</v>
      </c>
      <c r="D8" s="121">
        <v>20805.51</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row>
    <row r="9" spans="1:251" ht="19.5" customHeight="1">
      <c r="A9" s="122" t="s">
        <v>526</v>
      </c>
      <c r="B9" s="115"/>
      <c r="C9" s="120" t="s">
        <v>391</v>
      </c>
      <c r="D9" s="121">
        <v>173.07</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row>
    <row r="10" spans="1:251" ht="19.5" customHeight="1">
      <c r="A10" s="123" t="s">
        <v>527</v>
      </c>
      <c r="B10" s="124"/>
      <c r="C10" s="125"/>
      <c r="D10" s="121"/>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row>
    <row r="11" spans="1:251" ht="19.5" customHeight="1">
      <c r="A11" s="123" t="s">
        <v>528</v>
      </c>
      <c r="B11" s="124"/>
      <c r="C11" s="126"/>
      <c r="D11" s="121"/>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7"/>
      <c r="HS11" s="137"/>
      <c r="HT11" s="137"/>
      <c r="HU11" s="137"/>
      <c r="HV11" s="137"/>
      <c r="HW11" s="137"/>
      <c r="HX11" s="137"/>
      <c r="HY11" s="137"/>
      <c r="HZ11" s="137"/>
      <c r="IA11" s="137"/>
      <c r="IB11" s="137"/>
      <c r="IC11" s="137"/>
      <c r="ID11" s="137"/>
      <c r="IE11" s="137"/>
      <c r="IF11" s="137"/>
      <c r="IG11" s="137"/>
      <c r="IH11" s="137"/>
      <c r="II11" s="137"/>
      <c r="IJ11" s="137"/>
      <c r="IK11" s="137"/>
      <c r="IL11" s="137"/>
      <c r="IM11" s="137"/>
      <c r="IN11" s="137"/>
      <c r="IO11" s="137"/>
      <c r="IP11" s="137"/>
      <c r="IQ11" s="137"/>
    </row>
    <row r="12" spans="1:251" ht="19.5" customHeight="1">
      <c r="A12" s="123" t="s">
        <v>529</v>
      </c>
      <c r="B12" s="119"/>
      <c r="C12" s="120"/>
      <c r="D12" s="121"/>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7"/>
      <c r="IL12" s="137"/>
      <c r="IM12" s="137"/>
      <c r="IN12" s="137"/>
      <c r="IO12" s="137"/>
      <c r="IP12" s="137"/>
      <c r="IQ12" s="137"/>
    </row>
    <row r="13" spans="1:251" ht="19.5" customHeight="1">
      <c r="A13" s="123"/>
      <c r="B13" s="87"/>
      <c r="C13" s="120"/>
      <c r="D13" s="121"/>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row>
    <row r="14" spans="1:251" ht="19.5" customHeight="1">
      <c r="A14" s="123"/>
      <c r="B14" s="127"/>
      <c r="C14" s="126"/>
      <c r="D14" s="121"/>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row>
    <row r="15" spans="1:251" ht="19.5" customHeight="1">
      <c r="A15" s="123"/>
      <c r="B15" s="127"/>
      <c r="C15" s="126"/>
      <c r="D15" s="12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row>
    <row r="16" spans="1:251" ht="19.5" customHeight="1">
      <c r="A16" s="123"/>
      <c r="B16" s="127"/>
      <c r="C16" s="126"/>
      <c r="D16" s="121"/>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row>
    <row r="17" spans="1:251" ht="19.5" customHeight="1">
      <c r="A17" s="123"/>
      <c r="B17" s="127"/>
      <c r="C17" s="126"/>
      <c r="D17" s="121"/>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row>
    <row r="18" spans="1:251" ht="19.5" customHeight="1">
      <c r="A18" s="128"/>
      <c r="B18" s="127"/>
      <c r="C18" s="126"/>
      <c r="D18" s="121"/>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row>
    <row r="19" spans="1:251" ht="19.5" customHeight="1">
      <c r="A19" s="128"/>
      <c r="B19" s="127"/>
      <c r="C19" s="120"/>
      <c r="D19" s="121"/>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row>
    <row r="20" spans="1:251" ht="19.5" customHeight="1">
      <c r="A20" s="128"/>
      <c r="B20" s="127"/>
      <c r="C20" s="126"/>
      <c r="D20" s="121"/>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row>
    <row r="21" spans="1:251" ht="19.5" customHeight="1">
      <c r="A21" s="128"/>
      <c r="B21" s="127"/>
      <c r="C21" s="126"/>
      <c r="D21" s="121"/>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row>
    <row r="22" spans="1:251" ht="19.5" customHeight="1">
      <c r="A22" s="129"/>
      <c r="B22" s="127"/>
      <c r="C22" s="126"/>
      <c r="D22" s="121"/>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row>
    <row r="23" spans="1:251" ht="19.5" customHeight="1">
      <c r="A23" s="129"/>
      <c r="B23" s="127"/>
      <c r="C23" s="126"/>
      <c r="D23" s="121"/>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row>
    <row r="24" spans="1:251" ht="19.5" customHeight="1">
      <c r="A24" s="129"/>
      <c r="B24" s="127"/>
      <c r="C24" s="130"/>
      <c r="D24" s="131"/>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row>
    <row r="25" spans="1:251" ht="19.5" customHeight="1">
      <c r="A25" s="132" t="s">
        <v>530</v>
      </c>
      <c r="B25" s="133">
        <f>SUM(B7:B17)</f>
        <v>24627.14</v>
      </c>
      <c r="C25" s="134" t="s">
        <v>531</v>
      </c>
      <c r="D25" s="131">
        <f>D7+D8+D9</f>
        <v>24627.14</v>
      </c>
      <c r="F25" s="70"/>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row>
    <row r="26" spans="1:251" ht="19.5" customHeight="1">
      <c r="A26" s="123" t="s">
        <v>532</v>
      </c>
      <c r="B26" s="133"/>
      <c r="C26" s="126" t="s">
        <v>533</v>
      </c>
      <c r="D26" s="131"/>
      <c r="E26" s="70"/>
      <c r="F26" s="70"/>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row>
    <row r="27" spans="1:251" ht="19.5" customHeight="1">
      <c r="A27" s="123" t="s">
        <v>534</v>
      </c>
      <c r="B27" s="119"/>
      <c r="C27" s="120"/>
      <c r="D27" s="131"/>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row>
    <row r="28" spans="1:5" ht="19.5" customHeight="1">
      <c r="A28" s="135" t="s">
        <v>535</v>
      </c>
      <c r="B28" s="136">
        <f>B25+B27</f>
        <v>24627.14</v>
      </c>
      <c r="C28" s="130" t="s">
        <v>536</v>
      </c>
      <c r="D28" s="131">
        <f>D25+D26</f>
        <v>24627.14</v>
      </c>
      <c r="E28" s="70"/>
    </row>
    <row r="35" ht="19.5" customHeight="1">
      <c r="C35" s="70"/>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70"/>
  <sheetViews>
    <sheetView showGridLines="0" showZeros="0" workbookViewId="0" topLeftCell="A12">
      <selection activeCell="C7" sqref="C7"/>
    </sheetView>
  </sheetViews>
  <sheetFormatPr defaultColWidth="6.875" defaultRowHeight="12.75" customHeight="1"/>
  <cols>
    <col min="1" max="1" width="9.25390625" style="68" customWidth="1"/>
    <col min="2" max="2" width="38.25390625" style="68" customWidth="1"/>
    <col min="3" max="3" width="11.875" style="68" customWidth="1"/>
    <col min="4" max="4" width="11.00390625" style="68" customWidth="1"/>
    <col min="5" max="12" width="12.625" style="68" customWidth="1"/>
    <col min="13" max="16384" width="6.875" style="68" customWidth="1"/>
  </cols>
  <sheetData>
    <row r="1" spans="1:12" ht="19.5" customHeight="1">
      <c r="A1" s="69" t="s">
        <v>537</v>
      </c>
      <c r="L1" s="102"/>
    </row>
    <row r="2" spans="1:12" ht="43.5" customHeight="1">
      <c r="A2" s="88" t="s">
        <v>538</v>
      </c>
      <c r="B2" s="75"/>
      <c r="C2" s="75"/>
      <c r="D2" s="75"/>
      <c r="E2" s="75"/>
      <c r="F2" s="75"/>
      <c r="G2" s="75"/>
      <c r="H2" s="75"/>
      <c r="I2" s="75"/>
      <c r="J2" s="75"/>
      <c r="K2" s="75"/>
      <c r="L2" s="75"/>
    </row>
    <row r="3" spans="1:12" ht="19.5" customHeight="1">
      <c r="A3" s="89"/>
      <c r="B3" s="89"/>
      <c r="C3" s="89"/>
      <c r="D3" s="89"/>
      <c r="E3" s="89"/>
      <c r="F3" s="89"/>
      <c r="G3" s="89"/>
      <c r="H3" s="89"/>
      <c r="I3" s="89"/>
      <c r="J3" s="89"/>
      <c r="K3" s="89"/>
      <c r="L3" s="89"/>
    </row>
    <row r="4" spans="1:12" ht="19.5" customHeight="1">
      <c r="A4" s="90"/>
      <c r="B4" s="90"/>
      <c r="C4" s="90"/>
      <c r="D4" s="90"/>
      <c r="E4" s="90"/>
      <c r="F4" s="90"/>
      <c r="G4" s="90"/>
      <c r="H4" s="90"/>
      <c r="I4" s="90"/>
      <c r="J4" s="90"/>
      <c r="K4" s="90"/>
      <c r="L4" s="103" t="s">
        <v>313</v>
      </c>
    </row>
    <row r="5" spans="1:12" ht="24" customHeight="1">
      <c r="A5" s="82" t="s">
        <v>539</v>
      </c>
      <c r="B5" s="82"/>
      <c r="C5" s="91" t="s">
        <v>318</v>
      </c>
      <c r="D5" s="64" t="s">
        <v>534</v>
      </c>
      <c r="E5" s="64" t="s">
        <v>524</v>
      </c>
      <c r="F5" s="64" t="s">
        <v>525</v>
      </c>
      <c r="G5" s="64" t="s">
        <v>526</v>
      </c>
      <c r="H5" s="92" t="s">
        <v>527</v>
      </c>
      <c r="I5" s="91"/>
      <c r="J5" s="64" t="s">
        <v>528</v>
      </c>
      <c r="K5" s="64" t="s">
        <v>529</v>
      </c>
      <c r="L5" s="104" t="s">
        <v>532</v>
      </c>
    </row>
    <row r="6" spans="1:12" ht="42" customHeight="1">
      <c r="A6" s="93" t="s">
        <v>335</v>
      </c>
      <c r="B6" s="94" t="s">
        <v>336</v>
      </c>
      <c r="C6" s="95"/>
      <c r="D6" s="95"/>
      <c r="E6" s="95"/>
      <c r="F6" s="95"/>
      <c r="G6" s="95"/>
      <c r="H6" s="95" t="s">
        <v>540</v>
      </c>
      <c r="I6" s="95" t="s">
        <v>541</v>
      </c>
      <c r="J6" s="95"/>
      <c r="K6" s="95"/>
      <c r="L6" s="95"/>
    </row>
    <row r="7" spans="1:12" ht="42" customHeight="1">
      <c r="A7" s="96"/>
      <c r="B7" s="97" t="s">
        <v>318</v>
      </c>
      <c r="C7" s="98">
        <f>SUM(C8,C17,C51)</f>
        <v>24627.140000000003</v>
      </c>
      <c r="D7" s="98"/>
      <c r="E7" s="98">
        <f>SUM(E8,E17,E51)</f>
        <v>24627.140000000003</v>
      </c>
      <c r="F7" s="98"/>
      <c r="G7" s="98"/>
      <c r="H7" s="98"/>
      <c r="I7" s="98"/>
      <c r="J7" s="98"/>
      <c r="K7" s="98"/>
      <c r="L7" s="98"/>
    </row>
    <row r="8" spans="1:12" ht="19.5" customHeight="1">
      <c r="A8" s="81">
        <v>208</v>
      </c>
      <c r="B8" s="82" t="s">
        <v>340</v>
      </c>
      <c r="C8" s="64">
        <f>D8+E8</f>
        <v>3648.56</v>
      </c>
      <c r="D8" s="64"/>
      <c r="E8" s="64">
        <v>3648.56</v>
      </c>
      <c r="F8" s="64"/>
      <c r="G8" s="64"/>
      <c r="H8" s="64"/>
      <c r="I8" s="64"/>
      <c r="J8" s="64"/>
      <c r="K8" s="64"/>
      <c r="L8" s="64"/>
    </row>
    <row r="9" spans="1:12" ht="19.5" customHeight="1">
      <c r="A9" s="84" t="s">
        <v>341</v>
      </c>
      <c r="B9" s="83" t="s">
        <v>342</v>
      </c>
      <c r="C9" s="64">
        <f aca="true" t="shared" si="0" ref="C9:C53">D9+E9</f>
        <v>3475.75</v>
      </c>
      <c r="D9" s="99"/>
      <c r="E9" s="100">
        <v>3475.75</v>
      </c>
      <c r="F9" s="64"/>
      <c r="G9" s="100"/>
      <c r="H9" s="101"/>
      <c r="I9" s="101"/>
      <c r="J9" s="64"/>
      <c r="K9" s="100"/>
      <c r="L9" s="64"/>
    </row>
    <row r="10" spans="1:12" ht="19.5" customHeight="1">
      <c r="A10" s="85" t="s">
        <v>343</v>
      </c>
      <c r="B10" s="83" t="s">
        <v>344</v>
      </c>
      <c r="C10" s="64">
        <f t="shared" si="0"/>
        <v>1124.33</v>
      </c>
      <c r="D10" s="99"/>
      <c r="E10" s="100">
        <v>1124.33</v>
      </c>
      <c r="F10" s="64"/>
      <c r="G10" s="100"/>
      <c r="H10" s="101"/>
      <c r="I10" s="101"/>
      <c r="J10" s="64"/>
      <c r="K10" s="100"/>
      <c r="L10" s="64"/>
    </row>
    <row r="11" spans="1:12" ht="19.5" customHeight="1">
      <c r="A11" s="85">
        <v>2080506</v>
      </c>
      <c r="B11" s="83" t="s">
        <v>345</v>
      </c>
      <c r="C11" s="64">
        <f t="shared" si="0"/>
        <v>534.29</v>
      </c>
      <c r="D11" s="99"/>
      <c r="E11" s="100">
        <v>534.29</v>
      </c>
      <c r="F11" s="64"/>
      <c r="G11" s="100"/>
      <c r="H11" s="101"/>
      <c r="I11" s="101"/>
      <c r="J11" s="64"/>
      <c r="K11" s="100"/>
      <c r="L11" s="64"/>
    </row>
    <row r="12" spans="1:12" ht="19.5" customHeight="1">
      <c r="A12" s="85">
        <v>2080599</v>
      </c>
      <c r="B12" s="83" t="s">
        <v>346</v>
      </c>
      <c r="C12" s="64">
        <f t="shared" si="0"/>
        <v>1817.13</v>
      </c>
      <c r="D12" s="99"/>
      <c r="E12" s="100">
        <v>1817.13</v>
      </c>
      <c r="F12" s="64"/>
      <c r="G12" s="100"/>
      <c r="H12" s="101"/>
      <c r="I12" s="101"/>
      <c r="J12" s="64"/>
      <c r="K12" s="100"/>
      <c r="L12" s="64"/>
    </row>
    <row r="13" spans="1:12" ht="19.5" customHeight="1">
      <c r="A13" s="84">
        <v>20810</v>
      </c>
      <c r="B13" s="83" t="s">
        <v>347</v>
      </c>
      <c r="C13" s="64">
        <f t="shared" si="0"/>
        <v>26</v>
      </c>
      <c r="D13" s="99"/>
      <c r="E13" s="100">
        <v>26</v>
      </c>
      <c r="F13" s="64"/>
      <c r="G13" s="100"/>
      <c r="H13" s="101"/>
      <c r="I13" s="101"/>
      <c r="J13" s="64"/>
      <c r="K13" s="100"/>
      <c r="L13" s="64"/>
    </row>
    <row r="14" spans="1:12" ht="19.5" customHeight="1">
      <c r="A14" s="85">
        <v>2081002</v>
      </c>
      <c r="B14" s="83" t="s">
        <v>348</v>
      </c>
      <c r="C14" s="64">
        <f t="shared" si="0"/>
        <v>26</v>
      </c>
      <c r="D14" s="99"/>
      <c r="E14" s="100">
        <v>26</v>
      </c>
      <c r="F14" s="64"/>
      <c r="G14" s="100"/>
      <c r="H14" s="101"/>
      <c r="I14" s="101"/>
      <c r="J14" s="64"/>
      <c r="K14" s="100"/>
      <c r="L14" s="64"/>
    </row>
    <row r="15" spans="1:12" ht="19.5" customHeight="1">
      <c r="A15" s="84">
        <v>20816</v>
      </c>
      <c r="B15" s="83" t="s">
        <v>349</v>
      </c>
      <c r="C15" s="64">
        <f t="shared" si="0"/>
        <v>146.81</v>
      </c>
      <c r="D15" s="99"/>
      <c r="E15" s="100">
        <v>146.81</v>
      </c>
      <c r="F15" s="64"/>
      <c r="G15" s="100"/>
      <c r="H15" s="101"/>
      <c r="I15" s="101"/>
      <c r="J15" s="64"/>
      <c r="K15" s="100"/>
      <c r="L15" s="64"/>
    </row>
    <row r="16" spans="1:12" ht="19.5" customHeight="1">
      <c r="A16" s="85">
        <v>2081699</v>
      </c>
      <c r="B16" s="83" t="s">
        <v>350</v>
      </c>
      <c r="C16" s="64">
        <f t="shared" si="0"/>
        <v>146.81</v>
      </c>
      <c r="D16" s="99"/>
      <c r="E16" s="100">
        <v>146.81</v>
      </c>
      <c r="F16" s="64"/>
      <c r="G16" s="100"/>
      <c r="H16" s="101"/>
      <c r="I16" s="101"/>
      <c r="J16" s="64"/>
      <c r="K16" s="100"/>
      <c r="L16" s="64"/>
    </row>
    <row r="17" spans="1:12" ht="19.5" customHeight="1">
      <c r="A17" s="84" t="s">
        <v>351</v>
      </c>
      <c r="B17" s="83" t="s">
        <v>352</v>
      </c>
      <c r="C17" s="64">
        <f t="shared" si="0"/>
        <v>20805.510000000002</v>
      </c>
      <c r="D17" s="99"/>
      <c r="E17" s="100">
        <v>20805.510000000002</v>
      </c>
      <c r="F17" s="64"/>
      <c r="G17" s="100"/>
      <c r="H17" s="101"/>
      <c r="I17" s="101"/>
      <c r="J17" s="64"/>
      <c r="K17" s="100"/>
      <c r="L17" s="64"/>
    </row>
    <row r="18" spans="1:12" ht="19.5" customHeight="1">
      <c r="A18" s="84" t="s">
        <v>353</v>
      </c>
      <c r="B18" s="83" t="s">
        <v>354</v>
      </c>
      <c r="C18" s="64">
        <f t="shared" si="0"/>
        <v>1498.94</v>
      </c>
      <c r="D18" s="99"/>
      <c r="E18" s="100">
        <v>1498.94</v>
      </c>
      <c r="F18" s="64"/>
      <c r="G18" s="100"/>
      <c r="H18" s="101"/>
      <c r="I18" s="101"/>
      <c r="J18" s="64"/>
      <c r="K18" s="100"/>
      <c r="L18" s="64"/>
    </row>
    <row r="19" spans="1:12" ht="19.5" customHeight="1">
      <c r="A19" s="85">
        <v>2100101</v>
      </c>
      <c r="B19" s="83" t="s">
        <v>355</v>
      </c>
      <c r="C19" s="64">
        <f t="shared" si="0"/>
        <v>705.73</v>
      </c>
      <c r="D19" s="99"/>
      <c r="E19" s="100">
        <v>705.73</v>
      </c>
      <c r="F19" s="64"/>
      <c r="G19" s="100"/>
      <c r="H19" s="101"/>
      <c r="I19" s="101"/>
      <c r="J19" s="64"/>
      <c r="K19" s="100"/>
      <c r="L19" s="64"/>
    </row>
    <row r="20" spans="1:12" ht="19.5" customHeight="1">
      <c r="A20" s="85">
        <v>2100102</v>
      </c>
      <c r="B20" s="83" t="s">
        <v>356</v>
      </c>
      <c r="C20" s="64">
        <f t="shared" si="0"/>
        <v>185.2</v>
      </c>
      <c r="D20" s="99"/>
      <c r="E20" s="100">
        <v>185.2</v>
      </c>
      <c r="F20" s="64"/>
      <c r="G20" s="100"/>
      <c r="H20" s="101"/>
      <c r="I20" s="101"/>
      <c r="J20" s="64"/>
      <c r="K20" s="100"/>
      <c r="L20" s="64"/>
    </row>
    <row r="21" spans="1:12" ht="19.5" customHeight="1">
      <c r="A21" s="85">
        <v>2100199</v>
      </c>
      <c r="B21" s="83" t="s">
        <v>357</v>
      </c>
      <c r="C21" s="64">
        <f t="shared" si="0"/>
        <v>608.01</v>
      </c>
      <c r="D21" s="99"/>
      <c r="E21" s="100">
        <v>608.01</v>
      </c>
      <c r="F21" s="64"/>
      <c r="G21" s="100"/>
      <c r="H21" s="101"/>
      <c r="I21" s="101"/>
      <c r="J21" s="64"/>
      <c r="K21" s="100"/>
      <c r="L21" s="64"/>
    </row>
    <row r="22" spans="1:12" ht="19.5" customHeight="1">
      <c r="A22" s="84" t="s">
        <v>358</v>
      </c>
      <c r="B22" s="83" t="s">
        <v>359</v>
      </c>
      <c r="C22" s="64">
        <f t="shared" si="0"/>
        <v>2747.2700000000004</v>
      </c>
      <c r="D22" s="99"/>
      <c r="E22" s="100">
        <v>2747.2700000000004</v>
      </c>
      <c r="F22" s="64"/>
      <c r="G22" s="100"/>
      <c r="H22" s="101"/>
      <c r="I22" s="101"/>
      <c r="J22" s="64"/>
      <c r="K22" s="100"/>
      <c r="L22" s="64"/>
    </row>
    <row r="23" spans="1:12" ht="19.5" customHeight="1">
      <c r="A23" s="85">
        <v>2100201</v>
      </c>
      <c r="B23" s="83" t="s">
        <v>360</v>
      </c>
      <c r="C23" s="64">
        <f t="shared" si="0"/>
        <v>1314.0500000000002</v>
      </c>
      <c r="D23" s="99"/>
      <c r="E23" s="100">
        <v>1314.0500000000002</v>
      </c>
      <c r="F23" s="64"/>
      <c r="G23" s="100"/>
      <c r="H23" s="101"/>
      <c r="I23" s="101"/>
      <c r="J23" s="64"/>
      <c r="K23" s="100"/>
      <c r="L23" s="64"/>
    </row>
    <row r="24" spans="1:12" ht="19.5" customHeight="1">
      <c r="A24" s="85">
        <v>2100202</v>
      </c>
      <c r="B24" s="83" t="s">
        <v>361</v>
      </c>
      <c r="C24" s="64">
        <f t="shared" si="0"/>
        <v>1133.22</v>
      </c>
      <c r="D24" s="99"/>
      <c r="E24" s="100">
        <v>1133.22</v>
      </c>
      <c r="F24" s="64"/>
      <c r="G24" s="100"/>
      <c r="H24" s="101"/>
      <c r="I24" s="101"/>
      <c r="J24" s="64"/>
      <c r="K24" s="100"/>
      <c r="L24" s="64"/>
    </row>
    <row r="25" spans="1:12" ht="19.5" customHeight="1">
      <c r="A25" s="85" t="s">
        <v>362</v>
      </c>
      <c r="B25" s="83" t="s">
        <v>363</v>
      </c>
      <c r="C25" s="64">
        <f t="shared" si="0"/>
        <v>0</v>
      </c>
      <c r="D25" s="99"/>
      <c r="E25" s="100">
        <v>0</v>
      </c>
      <c r="F25" s="64"/>
      <c r="G25" s="100"/>
      <c r="H25" s="101"/>
      <c r="I25" s="101"/>
      <c r="J25" s="64"/>
      <c r="K25" s="100"/>
      <c r="L25" s="64"/>
    </row>
    <row r="26" spans="1:12" ht="19.5" customHeight="1">
      <c r="A26" s="85">
        <v>2100299</v>
      </c>
      <c r="B26" s="83" t="s">
        <v>364</v>
      </c>
      <c r="C26" s="64">
        <f t="shared" si="0"/>
        <v>300</v>
      </c>
      <c r="D26" s="99"/>
      <c r="E26" s="100">
        <v>300</v>
      </c>
      <c r="F26" s="64"/>
      <c r="G26" s="100"/>
      <c r="H26" s="101"/>
      <c r="I26" s="101"/>
      <c r="J26" s="64"/>
      <c r="K26" s="100"/>
      <c r="L26" s="64"/>
    </row>
    <row r="27" spans="1:12" ht="19.5" customHeight="1">
      <c r="A27" s="84" t="s">
        <v>365</v>
      </c>
      <c r="B27" s="83" t="s">
        <v>366</v>
      </c>
      <c r="C27" s="64">
        <f t="shared" si="0"/>
        <v>7578.21</v>
      </c>
      <c r="D27" s="99"/>
      <c r="E27" s="100">
        <v>7578.21</v>
      </c>
      <c r="F27" s="64"/>
      <c r="G27" s="100"/>
      <c r="H27" s="101"/>
      <c r="I27" s="101"/>
      <c r="J27" s="64"/>
      <c r="K27" s="100"/>
      <c r="L27" s="64"/>
    </row>
    <row r="28" spans="1:12" ht="19.5" customHeight="1">
      <c r="A28" s="85">
        <v>2100302</v>
      </c>
      <c r="B28" s="83" t="s">
        <v>367</v>
      </c>
      <c r="C28" s="64">
        <f t="shared" si="0"/>
        <v>7280.53</v>
      </c>
      <c r="D28" s="99"/>
      <c r="E28" s="100">
        <v>7280.53</v>
      </c>
      <c r="F28" s="64"/>
      <c r="G28" s="100"/>
      <c r="H28" s="101"/>
      <c r="I28" s="101"/>
      <c r="J28" s="64"/>
      <c r="K28" s="100"/>
      <c r="L28" s="64"/>
    </row>
    <row r="29" spans="1:12" ht="19.5" customHeight="1">
      <c r="A29" s="85">
        <v>2100399</v>
      </c>
      <c r="B29" s="83" t="s">
        <v>368</v>
      </c>
      <c r="C29" s="64">
        <f t="shared" si="0"/>
        <v>297.68</v>
      </c>
      <c r="D29" s="99"/>
      <c r="E29" s="100">
        <v>297.68</v>
      </c>
      <c r="F29" s="64"/>
      <c r="G29" s="100"/>
      <c r="H29" s="101"/>
      <c r="I29" s="101"/>
      <c r="J29" s="64"/>
      <c r="K29" s="100"/>
      <c r="L29" s="64"/>
    </row>
    <row r="30" spans="1:12" ht="19.5" customHeight="1">
      <c r="A30" s="84">
        <v>21004</v>
      </c>
      <c r="B30" s="83" t="s">
        <v>369</v>
      </c>
      <c r="C30" s="64">
        <f t="shared" si="0"/>
        <v>5423.69</v>
      </c>
      <c r="D30" s="99"/>
      <c r="E30" s="100">
        <v>5423.69</v>
      </c>
      <c r="F30" s="64"/>
      <c r="G30" s="100"/>
      <c r="H30" s="101"/>
      <c r="I30" s="101"/>
      <c r="J30" s="64"/>
      <c r="K30" s="100"/>
      <c r="L30" s="64"/>
    </row>
    <row r="31" spans="1:12" ht="19.5" customHeight="1">
      <c r="A31" s="85">
        <v>2100401</v>
      </c>
      <c r="B31" s="83" t="s">
        <v>370</v>
      </c>
      <c r="C31" s="64">
        <f t="shared" si="0"/>
        <v>1240.99</v>
      </c>
      <c r="D31" s="99"/>
      <c r="E31" s="100">
        <v>1240.99</v>
      </c>
      <c r="F31" s="64"/>
      <c r="G31" s="100"/>
      <c r="H31" s="101"/>
      <c r="I31" s="101"/>
      <c r="J31" s="64"/>
      <c r="K31" s="100"/>
      <c r="L31" s="64"/>
    </row>
    <row r="32" spans="1:12" ht="19.5" customHeight="1">
      <c r="A32" s="85">
        <v>2100402</v>
      </c>
      <c r="B32" s="83" t="s">
        <v>371</v>
      </c>
      <c r="C32" s="64">
        <f t="shared" si="0"/>
        <v>722.76</v>
      </c>
      <c r="D32" s="99"/>
      <c r="E32" s="100">
        <v>722.76</v>
      </c>
      <c r="F32" s="64"/>
      <c r="G32" s="100"/>
      <c r="H32" s="101"/>
      <c r="I32" s="101"/>
      <c r="J32" s="64"/>
      <c r="K32" s="100"/>
      <c r="L32" s="64"/>
    </row>
    <row r="33" spans="1:12" ht="19.5" customHeight="1">
      <c r="A33" s="85">
        <v>2100403</v>
      </c>
      <c r="B33" s="83" t="s">
        <v>372</v>
      </c>
      <c r="C33" s="64">
        <f t="shared" si="0"/>
        <v>701.13</v>
      </c>
      <c r="D33" s="99"/>
      <c r="E33" s="100">
        <v>701.13</v>
      </c>
      <c r="F33" s="64"/>
      <c r="G33" s="100"/>
      <c r="H33" s="101"/>
      <c r="I33" s="101"/>
      <c r="J33" s="64"/>
      <c r="K33" s="100"/>
      <c r="L33" s="64"/>
    </row>
    <row r="34" spans="1:12" ht="19.5" customHeight="1">
      <c r="A34" s="85">
        <v>2100406</v>
      </c>
      <c r="B34" s="83" t="s">
        <v>373</v>
      </c>
      <c r="C34" s="64">
        <f t="shared" si="0"/>
        <v>982.81</v>
      </c>
      <c r="D34" s="99"/>
      <c r="E34" s="100">
        <v>982.81</v>
      </c>
      <c r="F34" s="64"/>
      <c r="G34" s="100"/>
      <c r="H34" s="101"/>
      <c r="I34" s="101"/>
      <c r="J34" s="64"/>
      <c r="K34" s="100"/>
      <c r="L34" s="64"/>
    </row>
    <row r="35" spans="1:12" ht="19.5" customHeight="1">
      <c r="A35" s="85">
        <v>2100408</v>
      </c>
      <c r="B35" s="83" t="s">
        <v>374</v>
      </c>
      <c r="C35" s="64">
        <f t="shared" si="0"/>
        <v>613</v>
      </c>
      <c r="D35" s="99"/>
      <c r="E35" s="100">
        <v>613</v>
      </c>
      <c r="F35" s="64"/>
      <c r="G35" s="100"/>
      <c r="H35" s="101"/>
      <c r="I35" s="101"/>
      <c r="J35" s="64"/>
      <c r="K35" s="100"/>
      <c r="L35" s="64"/>
    </row>
    <row r="36" spans="1:12" ht="19.5" customHeight="1">
      <c r="A36" s="85">
        <v>2100409</v>
      </c>
      <c r="B36" s="83" t="s">
        <v>375</v>
      </c>
      <c r="C36" s="64">
        <f t="shared" si="0"/>
        <v>35</v>
      </c>
      <c r="D36" s="99"/>
      <c r="E36" s="100">
        <v>35</v>
      </c>
      <c r="F36" s="64"/>
      <c r="G36" s="100"/>
      <c r="H36" s="101"/>
      <c r="I36" s="101"/>
      <c r="J36" s="64"/>
      <c r="K36" s="100"/>
      <c r="L36" s="64"/>
    </row>
    <row r="37" spans="1:12" ht="19.5" customHeight="1">
      <c r="A37" s="85">
        <v>2100410</v>
      </c>
      <c r="B37" s="83" t="s">
        <v>376</v>
      </c>
      <c r="C37" s="64">
        <f t="shared" si="0"/>
        <v>135</v>
      </c>
      <c r="D37" s="99"/>
      <c r="E37" s="100">
        <v>135</v>
      </c>
      <c r="F37" s="64"/>
      <c r="G37" s="100"/>
      <c r="H37" s="101"/>
      <c r="I37" s="101"/>
      <c r="J37" s="64"/>
      <c r="K37" s="100"/>
      <c r="L37" s="64"/>
    </row>
    <row r="38" spans="1:12" ht="19.5" customHeight="1">
      <c r="A38" s="85">
        <v>2100499</v>
      </c>
      <c r="B38" s="83" t="s">
        <v>377</v>
      </c>
      <c r="C38" s="64">
        <f t="shared" si="0"/>
        <v>993</v>
      </c>
      <c r="D38" s="99"/>
      <c r="E38" s="100">
        <v>993</v>
      </c>
      <c r="F38" s="64"/>
      <c r="G38" s="100"/>
      <c r="H38" s="101"/>
      <c r="I38" s="101"/>
      <c r="J38" s="64"/>
      <c r="K38" s="100"/>
      <c r="L38" s="64"/>
    </row>
    <row r="39" spans="1:12" ht="19.5" customHeight="1">
      <c r="A39" s="84">
        <v>21006</v>
      </c>
      <c r="B39" s="83" t="s">
        <v>378</v>
      </c>
      <c r="C39" s="64">
        <f t="shared" si="0"/>
        <v>15</v>
      </c>
      <c r="D39" s="99"/>
      <c r="E39" s="100">
        <v>15</v>
      </c>
      <c r="F39" s="64"/>
      <c r="G39" s="100"/>
      <c r="H39" s="101"/>
      <c r="I39" s="101"/>
      <c r="J39" s="64"/>
      <c r="K39" s="100"/>
      <c r="L39" s="64"/>
    </row>
    <row r="40" spans="1:12" ht="19.5" customHeight="1">
      <c r="A40" s="85">
        <v>2100601</v>
      </c>
      <c r="B40" s="83" t="s">
        <v>379</v>
      </c>
      <c r="C40" s="64">
        <f t="shared" si="0"/>
        <v>15</v>
      </c>
      <c r="D40" s="99"/>
      <c r="E40" s="100">
        <v>15</v>
      </c>
      <c r="F40" s="64"/>
      <c r="G40" s="100"/>
      <c r="H40" s="101"/>
      <c r="I40" s="101"/>
      <c r="J40" s="64"/>
      <c r="K40" s="100"/>
      <c r="L40" s="64"/>
    </row>
    <row r="41" spans="1:12" ht="19.5" customHeight="1">
      <c r="A41" s="84">
        <v>21007</v>
      </c>
      <c r="B41" s="83" t="s">
        <v>380</v>
      </c>
      <c r="C41" s="64">
        <f t="shared" si="0"/>
        <v>2245.73</v>
      </c>
      <c r="D41" s="99"/>
      <c r="E41" s="100">
        <v>2245.73</v>
      </c>
      <c r="F41" s="64"/>
      <c r="G41" s="100"/>
      <c r="H41" s="101"/>
      <c r="I41" s="101"/>
      <c r="J41" s="64"/>
      <c r="K41" s="100"/>
      <c r="L41" s="64"/>
    </row>
    <row r="42" spans="1:12" ht="19.5" customHeight="1">
      <c r="A42" s="85">
        <v>2100717</v>
      </c>
      <c r="B42" s="83" t="s">
        <v>381</v>
      </c>
      <c r="C42" s="64">
        <f t="shared" si="0"/>
        <v>2209.73</v>
      </c>
      <c r="D42" s="99"/>
      <c r="E42" s="100">
        <v>2209.73</v>
      </c>
      <c r="F42" s="64"/>
      <c r="G42" s="100"/>
      <c r="H42" s="101"/>
      <c r="I42" s="101"/>
      <c r="J42" s="64"/>
      <c r="K42" s="100"/>
      <c r="L42" s="64"/>
    </row>
    <row r="43" spans="1:12" ht="19.5" customHeight="1">
      <c r="A43" s="85">
        <v>2100799</v>
      </c>
      <c r="B43" s="83" t="s">
        <v>382</v>
      </c>
      <c r="C43" s="64">
        <f t="shared" si="0"/>
        <v>36</v>
      </c>
      <c r="D43" s="99"/>
      <c r="E43" s="100">
        <v>36</v>
      </c>
      <c r="F43" s="64"/>
      <c r="G43" s="100"/>
      <c r="H43" s="101"/>
      <c r="I43" s="101"/>
      <c r="J43" s="64"/>
      <c r="K43" s="100"/>
      <c r="L43" s="64"/>
    </row>
    <row r="44" spans="1:12" ht="19.5" customHeight="1">
      <c r="A44" s="84">
        <v>21011</v>
      </c>
      <c r="B44" s="83" t="s">
        <v>383</v>
      </c>
      <c r="C44" s="64">
        <f t="shared" si="0"/>
        <v>996.67</v>
      </c>
      <c r="D44" s="99"/>
      <c r="E44" s="100">
        <v>996.67</v>
      </c>
      <c r="F44" s="64"/>
      <c r="G44" s="100"/>
      <c r="H44" s="101"/>
      <c r="I44" s="101"/>
      <c r="J44" s="64"/>
      <c r="K44" s="100"/>
      <c r="L44" s="64"/>
    </row>
    <row r="45" spans="1:12" ht="19.5" customHeight="1">
      <c r="A45" s="85">
        <v>2101101</v>
      </c>
      <c r="B45" s="83" t="s">
        <v>384</v>
      </c>
      <c r="C45" s="64">
        <f t="shared" si="0"/>
        <v>59.71</v>
      </c>
      <c r="D45" s="99"/>
      <c r="E45" s="100">
        <v>59.71</v>
      </c>
      <c r="F45" s="64"/>
      <c r="G45" s="100"/>
      <c r="H45" s="101"/>
      <c r="I45" s="101"/>
      <c r="J45" s="64"/>
      <c r="K45" s="100"/>
      <c r="L45" s="64"/>
    </row>
    <row r="46" spans="1:12" ht="19.5" customHeight="1">
      <c r="A46" s="85">
        <v>2101102</v>
      </c>
      <c r="B46" s="83" t="s">
        <v>385</v>
      </c>
      <c r="C46" s="64">
        <f t="shared" si="0"/>
        <v>869.6</v>
      </c>
      <c r="D46" s="99"/>
      <c r="E46" s="100">
        <v>869.6</v>
      </c>
      <c r="F46" s="64"/>
      <c r="G46" s="100"/>
      <c r="H46" s="101"/>
      <c r="I46" s="101"/>
      <c r="J46" s="64"/>
      <c r="K46" s="100"/>
      <c r="L46" s="64"/>
    </row>
    <row r="47" spans="1:12" ht="19.5" customHeight="1">
      <c r="A47" s="85">
        <v>2101103</v>
      </c>
      <c r="B47" s="83" t="s">
        <v>386</v>
      </c>
      <c r="C47" s="64">
        <f t="shared" si="0"/>
        <v>19.2</v>
      </c>
      <c r="D47" s="99"/>
      <c r="E47" s="100">
        <v>19.2</v>
      </c>
      <c r="F47" s="64"/>
      <c r="G47" s="100"/>
      <c r="H47" s="101"/>
      <c r="I47" s="101"/>
      <c r="J47" s="64"/>
      <c r="K47" s="100"/>
      <c r="L47" s="64"/>
    </row>
    <row r="48" spans="1:12" ht="19.5" customHeight="1">
      <c r="A48" s="85">
        <v>2101199</v>
      </c>
      <c r="B48" s="83" t="s">
        <v>387</v>
      </c>
      <c r="C48" s="64">
        <f t="shared" si="0"/>
        <v>48.16</v>
      </c>
      <c r="D48" s="99"/>
      <c r="E48" s="100">
        <v>48.16</v>
      </c>
      <c r="F48" s="64"/>
      <c r="G48" s="100"/>
      <c r="H48" s="101"/>
      <c r="I48" s="101"/>
      <c r="J48" s="64"/>
      <c r="K48" s="100"/>
      <c r="L48" s="64"/>
    </row>
    <row r="49" spans="1:12" ht="19.5" customHeight="1">
      <c r="A49" s="84" t="s">
        <v>388</v>
      </c>
      <c r="B49" s="83" t="s">
        <v>389</v>
      </c>
      <c r="C49" s="64">
        <f t="shared" si="0"/>
        <v>300</v>
      </c>
      <c r="D49" s="99"/>
      <c r="E49" s="100">
        <v>300</v>
      </c>
      <c r="F49" s="64"/>
      <c r="G49" s="100"/>
      <c r="H49" s="101"/>
      <c r="I49" s="101"/>
      <c r="J49" s="64"/>
      <c r="K49" s="100"/>
      <c r="L49" s="64"/>
    </row>
    <row r="50" spans="1:12" ht="19.5" customHeight="1">
      <c r="A50" s="85" t="s">
        <v>390</v>
      </c>
      <c r="B50" s="83" t="s">
        <v>389</v>
      </c>
      <c r="C50" s="64">
        <f t="shared" si="0"/>
        <v>300</v>
      </c>
      <c r="D50" s="99"/>
      <c r="E50" s="100">
        <v>300</v>
      </c>
      <c r="F50" s="64"/>
      <c r="G50" s="100"/>
      <c r="H50" s="101"/>
      <c r="I50" s="101"/>
      <c r="J50" s="64"/>
      <c r="K50" s="100"/>
      <c r="L50" s="64"/>
    </row>
    <row r="51" spans="1:12" ht="19.5" customHeight="1">
      <c r="A51" s="84">
        <v>221</v>
      </c>
      <c r="B51" s="83" t="s">
        <v>391</v>
      </c>
      <c r="C51" s="64">
        <f t="shared" si="0"/>
        <v>173.07</v>
      </c>
      <c r="D51" s="99"/>
      <c r="E51" s="100">
        <v>173.07</v>
      </c>
      <c r="F51" s="64"/>
      <c r="G51" s="100"/>
      <c r="H51" s="101"/>
      <c r="I51" s="101"/>
      <c r="J51" s="64"/>
      <c r="K51" s="100"/>
      <c r="L51" s="64"/>
    </row>
    <row r="52" spans="1:12" ht="19.5" customHeight="1">
      <c r="A52" s="84" t="s">
        <v>392</v>
      </c>
      <c r="B52" s="83" t="s">
        <v>393</v>
      </c>
      <c r="C52" s="64">
        <f t="shared" si="0"/>
        <v>173.07</v>
      </c>
      <c r="D52" s="99"/>
      <c r="E52" s="100">
        <v>173.07</v>
      </c>
      <c r="F52" s="64"/>
      <c r="G52" s="100"/>
      <c r="H52" s="101"/>
      <c r="I52" s="101"/>
      <c r="J52" s="64"/>
      <c r="K52" s="100"/>
      <c r="L52" s="64"/>
    </row>
    <row r="53" spans="1:12" ht="19.5" customHeight="1">
      <c r="A53" s="85">
        <v>2210201</v>
      </c>
      <c r="B53" s="83" t="s">
        <v>394</v>
      </c>
      <c r="C53" s="64">
        <f t="shared" si="0"/>
        <v>173.07</v>
      </c>
      <c r="D53" s="99"/>
      <c r="E53" s="100">
        <v>173.07</v>
      </c>
      <c r="F53" s="64"/>
      <c r="G53" s="100"/>
      <c r="H53" s="101"/>
      <c r="I53" s="101"/>
      <c r="J53" s="64"/>
      <c r="K53" s="100"/>
      <c r="L53" s="64"/>
    </row>
    <row r="54" spans="1:12" ht="21" customHeight="1">
      <c r="A54" s="70"/>
      <c r="B54" s="70"/>
      <c r="C54" s="70"/>
      <c r="D54" s="70"/>
      <c r="E54" s="70"/>
      <c r="F54" s="70"/>
      <c r="G54" s="70"/>
      <c r="H54" s="70"/>
      <c r="I54" s="70"/>
      <c r="J54" s="70"/>
      <c r="K54" s="70"/>
      <c r="L54" s="70"/>
    </row>
    <row r="55" spans="2:12" ht="21" customHeight="1">
      <c r="B55" s="70"/>
      <c r="C55" s="70"/>
      <c r="D55" s="70"/>
      <c r="E55" s="70"/>
      <c r="F55" s="70"/>
      <c r="G55" s="70"/>
      <c r="H55" s="70"/>
      <c r="I55" s="70"/>
      <c r="J55" s="70"/>
      <c r="K55" s="70"/>
      <c r="L55" s="70"/>
    </row>
    <row r="56" spans="2:12" ht="12.75" customHeight="1">
      <c r="B56" s="70"/>
      <c r="C56" s="70"/>
      <c r="D56" s="70"/>
      <c r="E56" s="70"/>
      <c r="F56" s="70"/>
      <c r="G56" s="70"/>
      <c r="H56" s="70"/>
      <c r="I56" s="70"/>
      <c r="J56" s="70"/>
      <c r="K56" s="70"/>
      <c r="L56" s="70"/>
    </row>
    <row r="57" spans="1:12" ht="12.75" customHeight="1">
      <c r="A57" s="70"/>
      <c r="B57" s="70"/>
      <c r="C57" s="70"/>
      <c r="D57" s="70"/>
      <c r="E57" s="70"/>
      <c r="F57" s="70"/>
      <c r="G57" s="70"/>
      <c r="H57" s="70"/>
      <c r="I57" s="70"/>
      <c r="J57" s="70"/>
      <c r="K57" s="70"/>
      <c r="L57" s="70"/>
    </row>
    <row r="58" spans="2:12" ht="12.75" customHeight="1">
      <c r="B58" s="70"/>
      <c r="C58" s="70"/>
      <c r="D58" s="70"/>
      <c r="F58" s="70"/>
      <c r="G58" s="70"/>
      <c r="H58" s="70"/>
      <c r="I58" s="70"/>
      <c r="J58" s="70"/>
      <c r="K58" s="70"/>
      <c r="L58" s="70"/>
    </row>
    <row r="59" spans="2:12" ht="12.75" customHeight="1">
      <c r="B59" s="70"/>
      <c r="C59" s="70"/>
      <c r="I59" s="70"/>
      <c r="J59" s="70"/>
      <c r="K59" s="70"/>
      <c r="L59" s="70"/>
    </row>
    <row r="60" spans="2:11" ht="12.75" customHeight="1">
      <c r="B60" s="70"/>
      <c r="J60" s="70"/>
      <c r="K60" s="70"/>
    </row>
    <row r="61" spans="2:12" ht="12.75" customHeight="1">
      <c r="B61" s="70"/>
      <c r="J61" s="70"/>
      <c r="K61" s="70"/>
      <c r="L61" s="70"/>
    </row>
    <row r="62" spans="2:10" ht="12.75" customHeight="1">
      <c r="B62" s="70"/>
      <c r="E62" s="70"/>
      <c r="J62" s="70"/>
    </row>
    <row r="63" spans="2:10" ht="12.75" customHeight="1">
      <c r="B63" s="70"/>
      <c r="I63" s="70"/>
      <c r="J63" s="70"/>
    </row>
    <row r="64" spans="2:9" ht="12.75" customHeight="1">
      <c r="B64" s="70"/>
      <c r="I64" s="70"/>
    </row>
    <row r="65" spans="2:11" ht="12.75" customHeight="1">
      <c r="B65" s="70"/>
      <c r="I65" s="70"/>
      <c r="K65" s="70"/>
    </row>
    <row r="66" ht="12.75" customHeight="1">
      <c r="B66" s="70"/>
    </row>
    <row r="67" spans="2:6" ht="12.75" customHeight="1">
      <c r="B67" s="70"/>
      <c r="C67" s="70"/>
      <c r="F67" s="70"/>
    </row>
    <row r="68" ht="12.75" customHeight="1">
      <c r="B68" s="70"/>
    </row>
    <row r="69" spans="2:4" ht="12.75" customHeight="1">
      <c r="B69" s="70"/>
      <c r="C69" s="70"/>
      <c r="D69" s="70"/>
    </row>
    <row r="70" spans="2:11" ht="12.75" customHeight="1">
      <c r="B70" s="70"/>
      <c r="K70" s="7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70"/>
  <sheetViews>
    <sheetView showGridLines="0" showZeros="0" workbookViewId="0" topLeftCell="A45">
      <selection activeCell="E9" sqref="E9"/>
    </sheetView>
  </sheetViews>
  <sheetFormatPr defaultColWidth="6.875" defaultRowHeight="12.75" customHeight="1"/>
  <cols>
    <col min="1" max="1" width="14.50390625" style="68" customWidth="1"/>
    <col min="2" max="2" width="29.00390625" style="68" customWidth="1"/>
    <col min="3" max="6" width="18.00390625" style="68" customWidth="1"/>
    <col min="7" max="7" width="19.50390625" style="68" customWidth="1"/>
    <col min="8" max="8" width="21.00390625" style="68" customWidth="1"/>
    <col min="9" max="16384" width="6.875" style="68" customWidth="1"/>
  </cols>
  <sheetData>
    <row r="1" spans="1:2" ht="19.5" customHeight="1">
      <c r="A1" s="69" t="s">
        <v>542</v>
      </c>
      <c r="B1" s="70"/>
    </row>
    <row r="2" spans="1:8" ht="44.25" customHeight="1">
      <c r="A2" s="71" t="s">
        <v>543</v>
      </c>
      <c r="B2" s="71"/>
      <c r="C2" s="71"/>
      <c r="D2" s="71"/>
      <c r="E2" s="71"/>
      <c r="F2" s="71"/>
      <c r="G2" s="71"/>
      <c r="H2" s="71"/>
    </row>
    <row r="3" spans="1:8" ht="19.5" customHeight="1">
      <c r="A3" s="72"/>
      <c r="B3" s="73"/>
      <c r="C3" s="74"/>
      <c r="D3" s="74"/>
      <c r="E3" s="74"/>
      <c r="F3" s="74"/>
      <c r="G3" s="74"/>
      <c r="H3" s="75"/>
    </row>
    <row r="4" spans="1:8" ht="25.5" customHeight="1">
      <c r="A4" s="76"/>
      <c r="B4" s="77"/>
      <c r="C4" s="76"/>
      <c r="D4" s="76"/>
      <c r="E4" s="76"/>
      <c r="F4" s="76"/>
      <c r="G4" s="76"/>
      <c r="H4" s="78" t="s">
        <v>313</v>
      </c>
    </row>
    <row r="5" spans="1:8" ht="29.25" customHeight="1">
      <c r="A5" s="64" t="s">
        <v>335</v>
      </c>
      <c r="B5" s="64" t="s">
        <v>336</v>
      </c>
      <c r="C5" s="64" t="s">
        <v>318</v>
      </c>
      <c r="D5" s="64" t="s">
        <v>338</v>
      </c>
      <c r="E5" s="64" t="s">
        <v>339</v>
      </c>
      <c r="F5" s="64" t="s">
        <v>544</v>
      </c>
      <c r="G5" s="64" t="s">
        <v>545</v>
      </c>
      <c r="H5" s="64" t="s">
        <v>546</v>
      </c>
    </row>
    <row r="6" spans="1:8" ht="29.25" customHeight="1">
      <c r="A6" s="64"/>
      <c r="B6" s="64" t="s">
        <v>318</v>
      </c>
      <c r="C6" s="79">
        <f>D6+E6</f>
        <v>24627.14</v>
      </c>
      <c r="D6" s="64">
        <f>SUM(D7,D16,D50)</f>
        <v>17009.35</v>
      </c>
      <c r="E6" s="64">
        <f>SUM(E7,E16,E50)</f>
        <v>7617.790000000001</v>
      </c>
      <c r="F6" s="80"/>
      <c r="G6" s="80"/>
      <c r="H6" s="80"/>
    </row>
    <row r="7" spans="1:8" ht="29.25" customHeight="1">
      <c r="A7" s="81">
        <v>208</v>
      </c>
      <c r="B7" s="82" t="s">
        <v>340</v>
      </c>
      <c r="C7" s="79">
        <f>D7+E7</f>
        <v>3648.56</v>
      </c>
      <c r="D7" s="82">
        <f>SUM(D8,D12,D14)</f>
        <v>3601.31</v>
      </c>
      <c r="E7" s="83">
        <f>SUM(E8,E12,E14)</f>
        <v>47.25</v>
      </c>
      <c r="F7" s="80"/>
      <c r="G7" s="80"/>
      <c r="H7" s="80"/>
    </row>
    <row r="8" spans="1:8" ht="29.25" customHeight="1">
      <c r="A8" s="84" t="s">
        <v>341</v>
      </c>
      <c r="B8" s="83" t="s">
        <v>342</v>
      </c>
      <c r="C8" s="79">
        <f aca="true" t="shared" si="0" ref="C8:C52">D8+E8</f>
        <v>3475.75</v>
      </c>
      <c r="D8" s="83">
        <f>SUM(D9:D11)</f>
        <v>3475.75</v>
      </c>
      <c r="E8" s="83">
        <f>SUM(E9:E11)</f>
        <v>0</v>
      </c>
      <c r="F8" s="80"/>
      <c r="G8" s="80"/>
      <c r="H8" s="80"/>
    </row>
    <row r="9" spans="1:8" ht="29.25" customHeight="1">
      <c r="A9" s="85" t="s">
        <v>343</v>
      </c>
      <c r="B9" s="83" t="s">
        <v>344</v>
      </c>
      <c r="C9" s="79">
        <f t="shared" si="0"/>
        <v>1124.33</v>
      </c>
      <c r="D9" s="83">
        <v>1124.33</v>
      </c>
      <c r="E9" s="86"/>
      <c r="F9" s="80"/>
      <c r="G9" s="80"/>
      <c r="H9" s="80"/>
    </row>
    <row r="10" spans="1:8" ht="29.25" customHeight="1">
      <c r="A10" s="85">
        <v>2080506</v>
      </c>
      <c r="B10" s="83" t="s">
        <v>345</v>
      </c>
      <c r="C10" s="79">
        <f t="shared" si="0"/>
        <v>534.29</v>
      </c>
      <c r="D10" s="83">
        <v>534.29</v>
      </c>
      <c r="E10" s="86"/>
      <c r="F10" s="80"/>
      <c r="G10" s="80"/>
      <c r="H10" s="80"/>
    </row>
    <row r="11" spans="1:8" ht="29.25" customHeight="1">
      <c r="A11" s="85">
        <v>2080599</v>
      </c>
      <c r="B11" s="83" t="s">
        <v>346</v>
      </c>
      <c r="C11" s="79">
        <f t="shared" si="0"/>
        <v>1817.13</v>
      </c>
      <c r="D11" s="83">
        <v>1817.13</v>
      </c>
      <c r="E11" s="86"/>
      <c r="F11" s="80"/>
      <c r="G11" s="80"/>
      <c r="H11" s="80"/>
    </row>
    <row r="12" spans="1:8" ht="29.25" customHeight="1">
      <c r="A12" s="84">
        <v>20810</v>
      </c>
      <c r="B12" s="83" t="s">
        <v>347</v>
      </c>
      <c r="C12" s="79">
        <f t="shared" si="0"/>
        <v>26</v>
      </c>
      <c r="D12" s="83"/>
      <c r="E12" s="83">
        <f>SUM(E13)</f>
        <v>26</v>
      </c>
      <c r="F12" s="80"/>
      <c r="G12" s="80"/>
      <c r="H12" s="80"/>
    </row>
    <row r="13" spans="1:8" ht="29.25" customHeight="1">
      <c r="A13" s="85">
        <v>2081002</v>
      </c>
      <c r="B13" s="83" t="s">
        <v>348</v>
      </c>
      <c r="C13" s="79">
        <f t="shared" si="0"/>
        <v>26</v>
      </c>
      <c r="D13" s="83"/>
      <c r="E13" s="86">
        <v>26</v>
      </c>
      <c r="F13" s="80"/>
      <c r="G13" s="80"/>
      <c r="H13" s="80"/>
    </row>
    <row r="14" spans="1:8" ht="29.25" customHeight="1">
      <c r="A14" s="84">
        <v>20816</v>
      </c>
      <c r="B14" s="83" t="s">
        <v>349</v>
      </c>
      <c r="C14" s="79">
        <f t="shared" si="0"/>
        <v>146.81</v>
      </c>
      <c r="D14" s="83">
        <f>SUM(D15)</f>
        <v>125.56</v>
      </c>
      <c r="E14" s="83">
        <f>SUM(E15)</f>
        <v>21.25</v>
      </c>
      <c r="F14" s="80"/>
      <c r="G14" s="80"/>
      <c r="H14" s="80"/>
    </row>
    <row r="15" spans="1:8" ht="29.25" customHeight="1">
      <c r="A15" s="85">
        <v>2081699</v>
      </c>
      <c r="B15" s="83" t="s">
        <v>350</v>
      </c>
      <c r="C15" s="79">
        <f t="shared" si="0"/>
        <v>146.81</v>
      </c>
      <c r="D15" s="83">
        <v>125.56</v>
      </c>
      <c r="E15" s="86">
        <v>21.25</v>
      </c>
      <c r="F15" s="80"/>
      <c r="G15" s="80"/>
      <c r="H15" s="80"/>
    </row>
    <row r="16" spans="1:8" ht="29.25" customHeight="1">
      <c r="A16" s="84" t="s">
        <v>351</v>
      </c>
      <c r="B16" s="83" t="s">
        <v>352</v>
      </c>
      <c r="C16" s="79">
        <f t="shared" si="0"/>
        <v>20805.510000000002</v>
      </c>
      <c r="D16" s="83">
        <f>SUM(D17,D21,D26,D29,D38,D40,D43,D48)</f>
        <v>13234.97</v>
      </c>
      <c r="E16" s="83">
        <f>SUM(E17,E21,E26,E29,E38,E40,E43,E48)</f>
        <v>7570.540000000001</v>
      </c>
      <c r="F16" s="80"/>
      <c r="G16" s="80"/>
      <c r="H16" s="80"/>
    </row>
    <row r="17" spans="1:8" ht="29.25" customHeight="1">
      <c r="A17" s="84" t="s">
        <v>353</v>
      </c>
      <c r="B17" s="83" t="s">
        <v>354</v>
      </c>
      <c r="C17" s="79">
        <f t="shared" si="0"/>
        <v>1498.94</v>
      </c>
      <c r="D17" s="83">
        <f>SUM(D18:D20)</f>
        <v>1013.99</v>
      </c>
      <c r="E17" s="83">
        <f>SUM(E18:E20)</f>
        <v>484.95</v>
      </c>
      <c r="F17" s="80"/>
      <c r="G17" s="80"/>
      <c r="H17" s="80"/>
    </row>
    <row r="18" spans="1:8" ht="29.25" customHeight="1">
      <c r="A18" s="85">
        <v>2100101</v>
      </c>
      <c r="B18" s="83" t="s">
        <v>355</v>
      </c>
      <c r="C18" s="79">
        <f t="shared" si="0"/>
        <v>705.73</v>
      </c>
      <c r="D18" s="83">
        <v>670.73</v>
      </c>
      <c r="E18" s="86">
        <v>35</v>
      </c>
      <c r="F18" s="80"/>
      <c r="G18" s="80"/>
      <c r="H18" s="80"/>
    </row>
    <row r="19" spans="1:8" ht="29.25" customHeight="1">
      <c r="A19" s="85">
        <v>2100102</v>
      </c>
      <c r="B19" s="83" t="s">
        <v>356</v>
      </c>
      <c r="C19" s="79">
        <f t="shared" si="0"/>
        <v>185.2</v>
      </c>
      <c r="D19" s="83"/>
      <c r="E19" s="86">
        <v>185.2</v>
      </c>
      <c r="F19" s="80"/>
      <c r="G19" s="80"/>
      <c r="H19" s="80"/>
    </row>
    <row r="20" spans="1:8" ht="29.25" customHeight="1">
      <c r="A20" s="85">
        <v>2100199</v>
      </c>
      <c r="B20" s="83" t="s">
        <v>357</v>
      </c>
      <c r="C20" s="79">
        <f t="shared" si="0"/>
        <v>608.01</v>
      </c>
      <c r="D20" s="83">
        <v>343.26</v>
      </c>
      <c r="E20" s="86">
        <v>264.75</v>
      </c>
      <c r="F20" s="80"/>
      <c r="G20" s="80"/>
      <c r="H20" s="80"/>
    </row>
    <row r="21" spans="1:8" ht="29.25" customHeight="1">
      <c r="A21" s="84" t="s">
        <v>358</v>
      </c>
      <c r="B21" s="83" t="s">
        <v>359</v>
      </c>
      <c r="C21" s="79">
        <f t="shared" si="0"/>
        <v>2747.2700000000004</v>
      </c>
      <c r="D21" s="83">
        <f>SUM(D22:D25)</f>
        <v>2446.3900000000003</v>
      </c>
      <c r="E21" s="83">
        <f>SUM(E22:E25)</f>
        <v>300.88</v>
      </c>
      <c r="F21" s="80"/>
      <c r="G21" s="80"/>
      <c r="H21" s="80"/>
    </row>
    <row r="22" spans="1:8" ht="29.25" customHeight="1">
      <c r="A22" s="85">
        <v>2100201</v>
      </c>
      <c r="B22" s="83" t="s">
        <v>360</v>
      </c>
      <c r="C22" s="79">
        <f t="shared" si="0"/>
        <v>1314.0500000000002</v>
      </c>
      <c r="D22" s="83">
        <v>1313.17</v>
      </c>
      <c r="E22" s="86">
        <v>0.88</v>
      </c>
      <c r="F22" s="80"/>
      <c r="G22" s="80"/>
      <c r="H22" s="80"/>
    </row>
    <row r="23" spans="1:8" ht="29.25" customHeight="1">
      <c r="A23" s="85">
        <v>2100202</v>
      </c>
      <c r="B23" s="83" t="s">
        <v>361</v>
      </c>
      <c r="C23" s="79">
        <f t="shared" si="0"/>
        <v>1133.22</v>
      </c>
      <c r="D23" s="83">
        <v>1133.22</v>
      </c>
      <c r="E23" s="86"/>
      <c r="F23" s="80"/>
      <c r="G23" s="80"/>
      <c r="H23" s="80"/>
    </row>
    <row r="24" spans="1:8" ht="29.25" customHeight="1">
      <c r="A24" s="85" t="s">
        <v>362</v>
      </c>
      <c r="B24" s="83" t="s">
        <v>363</v>
      </c>
      <c r="C24" s="79">
        <f t="shared" si="0"/>
        <v>0</v>
      </c>
      <c r="D24" s="83"/>
      <c r="E24" s="86"/>
      <c r="F24" s="80"/>
      <c r="G24" s="80"/>
      <c r="H24" s="80"/>
    </row>
    <row r="25" spans="1:8" ht="29.25" customHeight="1">
      <c r="A25" s="85">
        <v>2100299</v>
      </c>
      <c r="B25" s="83" t="s">
        <v>364</v>
      </c>
      <c r="C25" s="79">
        <f t="shared" si="0"/>
        <v>300</v>
      </c>
      <c r="D25" s="83"/>
      <c r="E25" s="86">
        <v>300</v>
      </c>
      <c r="F25" s="80"/>
      <c r="G25" s="80"/>
      <c r="H25" s="80"/>
    </row>
    <row r="26" spans="1:8" ht="29.25" customHeight="1">
      <c r="A26" s="84" t="s">
        <v>365</v>
      </c>
      <c r="B26" s="83" t="s">
        <v>366</v>
      </c>
      <c r="C26" s="79">
        <f t="shared" si="0"/>
        <v>7578.21</v>
      </c>
      <c r="D26" s="83">
        <f>SUM(D27:D28)</f>
        <v>5975.53</v>
      </c>
      <c r="E26" s="83">
        <f>SUM(E27:E28)</f>
        <v>1602.68</v>
      </c>
      <c r="F26" s="80"/>
      <c r="G26" s="80"/>
      <c r="H26" s="80"/>
    </row>
    <row r="27" spans="1:8" ht="29.25" customHeight="1">
      <c r="A27" s="85">
        <v>2100302</v>
      </c>
      <c r="B27" s="83" t="s">
        <v>367</v>
      </c>
      <c r="C27" s="79">
        <f t="shared" si="0"/>
        <v>7280.53</v>
      </c>
      <c r="D27" s="83">
        <v>5975.53</v>
      </c>
      <c r="E27" s="86">
        <v>1305</v>
      </c>
      <c r="F27" s="80"/>
      <c r="G27" s="80"/>
      <c r="H27" s="80"/>
    </row>
    <row r="28" spans="1:8" ht="29.25" customHeight="1">
      <c r="A28" s="85">
        <v>2100399</v>
      </c>
      <c r="B28" s="83" t="s">
        <v>368</v>
      </c>
      <c r="C28" s="79">
        <f t="shared" si="0"/>
        <v>297.68</v>
      </c>
      <c r="D28" s="83"/>
      <c r="E28" s="86">
        <v>297.68</v>
      </c>
      <c r="F28" s="80"/>
      <c r="G28" s="80"/>
      <c r="H28" s="80"/>
    </row>
    <row r="29" spans="1:8" ht="29.25" customHeight="1">
      <c r="A29" s="84">
        <v>21004</v>
      </c>
      <c r="B29" s="83" t="s">
        <v>369</v>
      </c>
      <c r="C29" s="79">
        <f t="shared" si="0"/>
        <v>5423.6900000000005</v>
      </c>
      <c r="D29" s="83">
        <f>SUM(D30:D37)</f>
        <v>2802.39</v>
      </c>
      <c r="E29" s="83">
        <f>SUM(E30:E37)</f>
        <v>2621.3</v>
      </c>
      <c r="F29" s="80"/>
      <c r="G29" s="80"/>
      <c r="H29" s="80"/>
    </row>
    <row r="30" spans="1:8" ht="29.25" customHeight="1">
      <c r="A30" s="85">
        <v>2100401</v>
      </c>
      <c r="B30" s="83" t="s">
        <v>370</v>
      </c>
      <c r="C30" s="79">
        <f t="shared" si="0"/>
        <v>1240.99</v>
      </c>
      <c r="D30" s="83">
        <v>1138.79</v>
      </c>
      <c r="E30" s="86">
        <v>102.2</v>
      </c>
      <c r="F30" s="80"/>
      <c r="G30" s="80"/>
      <c r="H30" s="80"/>
    </row>
    <row r="31" spans="1:8" ht="29.25" customHeight="1">
      <c r="A31" s="85">
        <v>2100402</v>
      </c>
      <c r="B31" s="83" t="s">
        <v>371</v>
      </c>
      <c r="C31" s="79">
        <f t="shared" si="0"/>
        <v>722.76</v>
      </c>
      <c r="D31" s="83">
        <v>629.76</v>
      </c>
      <c r="E31" s="86">
        <v>93</v>
      </c>
      <c r="F31" s="80"/>
      <c r="G31" s="80"/>
      <c r="H31" s="80"/>
    </row>
    <row r="32" spans="1:8" ht="29.25" customHeight="1">
      <c r="A32" s="85">
        <v>2100403</v>
      </c>
      <c r="B32" s="83" t="s">
        <v>372</v>
      </c>
      <c r="C32" s="79">
        <f t="shared" si="0"/>
        <v>701.13</v>
      </c>
      <c r="D32" s="83">
        <v>701.13</v>
      </c>
      <c r="E32" s="86"/>
      <c r="F32" s="80"/>
      <c r="G32" s="80"/>
      <c r="H32" s="80"/>
    </row>
    <row r="33" spans="1:8" ht="29.25" customHeight="1">
      <c r="A33" s="85">
        <v>2100406</v>
      </c>
      <c r="B33" s="83" t="s">
        <v>373</v>
      </c>
      <c r="C33" s="79">
        <f t="shared" si="0"/>
        <v>982.81</v>
      </c>
      <c r="D33" s="83">
        <v>332.71</v>
      </c>
      <c r="E33" s="86">
        <v>650.1</v>
      </c>
      <c r="F33" s="80"/>
      <c r="G33" s="80"/>
      <c r="H33" s="80"/>
    </row>
    <row r="34" spans="1:8" ht="29.25" customHeight="1">
      <c r="A34" s="85">
        <v>2100408</v>
      </c>
      <c r="B34" s="83" t="s">
        <v>374</v>
      </c>
      <c r="C34" s="79">
        <f t="shared" si="0"/>
        <v>613</v>
      </c>
      <c r="D34" s="83"/>
      <c r="E34" s="86">
        <v>613</v>
      </c>
      <c r="F34" s="80"/>
      <c r="G34" s="80"/>
      <c r="H34" s="80"/>
    </row>
    <row r="35" spans="1:8" ht="29.25" customHeight="1">
      <c r="A35" s="85">
        <v>2100409</v>
      </c>
      <c r="B35" s="83" t="s">
        <v>375</v>
      </c>
      <c r="C35" s="79">
        <f t="shared" si="0"/>
        <v>35</v>
      </c>
      <c r="D35" s="83"/>
      <c r="E35" s="86">
        <v>35</v>
      </c>
      <c r="F35" s="80"/>
      <c r="G35" s="80"/>
      <c r="H35" s="80"/>
    </row>
    <row r="36" spans="1:8" ht="29.25" customHeight="1">
      <c r="A36" s="85">
        <v>2100410</v>
      </c>
      <c r="B36" s="83" t="s">
        <v>376</v>
      </c>
      <c r="C36" s="79">
        <f t="shared" si="0"/>
        <v>135</v>
      </c>
      <c r="D36" s="83"/>
      <c r="E36" s="86">
        <v>135</v>
      </c>
      <c r="F36" s="80"/>
      <c r="G36" s="80"/>
      <c r="H36" s="80"/>
    </row>
    <row r="37" spans="1:8" ht="29.25" customHeight="1">
      <c r="A37" s="85">
        <v>2100499</v>
      </c>
      <c r="B37" s="83" t="s">
        <v>377</v>
      </c>
      <c r="C37" s="79">
        <f t="shared" si="0"/>
        <v>993</v>
      </c>
      <c r="D37" s="83"/>
      <c r="E37" s="86">
        <v>993</v>
      </c>
      <c r="F37" s="80"/>
      <c r="G37" s="80"/>
      <c r="H37" s="80"/>
    </row>
    <row r="38" spans="1:8" ht="29.25" customHeight="1">
      <c r="A38" s="84">
        <v>21006</v>
      </c>
      <c r="B38" s="83" t="s">
        <v>378</v>
      </c>
      <c r="C38" s="79">
        <f t="shared" si="0"/>
        <v>15</v>
      </c>
      <c r="D38" s="83">
        <f>SUM(D39)</f>
        <v>0</v>
      </c>
      <c r="E38" s="83">
        <f>SUM(E39)</f>
        <v>15</v>
      </c>
      <c r="F38" s="80"/>
      <c r="G38" s="80"/>
      <c r="H38" s="80"/>
    </row>
    <row r="39" spans="1:8" ht="29.25" customHeight="1">
      <c r="A39" s="85">
        <v>2100601</v>
      </c>
      <c r="B39" s="83" t="s">
        <v>379</v>
      </c>
      <c r="C39" s="79">
        <f t="shared" si="0"/>
        <v>15</v>
      </c>
      <c r="D39" s="83"/>
      <c r="E39" s="86">
        <v>15</v>
      </c>
      <c r="F39" s="80"/>
      <c r="G39" s="80"/>
      <c r="H39" s="80"/>
    </row>
    <row r="40" spans="1:8" ht="29.25" customHeight="1">
      <c r="A40" s="84">
        <v>21007</v>
      </c>
      <c r="B40" s="83" t="s">
        <v>380</v>
      </c>
      <c r="C40" s="79">
        <f t="shared" si="0"/>
        <v>2245.73</v>
      </c>
      <c r="D40" s="83">
        <f>SUM(D41:D42)</f>
        <v>0</v>
      </c>
      <c r="E40" s="83">
        <f>SUM(E41:E42)</f>
        <v>2245.73</v>
      </c>
      <c r="F40" s="80"/>
      <c r="G40" s="80"/>
      <c r="H40" s="80"/>
    </row>
    <row r="41" spans="1:8" ht="29.25" customHeight="1">
      <c r="A41" s="85">
        <v>2100717</v>
      </c>
      <c r="B41" s="83" t="s">
        <v>381</v>
      </c>
      <c r="C41" s="79">
        <f t="shared" si="0"/>
        <v>2209.73</v>
      </c>
      <c r="D41" s="83"/>
      <c r="E41" s="86">
        <v>2209.73</v>
      </c>
      <c r="F41" s="80"/>
      <c r="G41" s="80"/>
      <c r="H41" s="80"/>
    </row>
    <row r="42" spans="1:8" ht="29.25" customHeight="1">
      <c r="A42" s="85">
        <v>2100799</v>
      </c>
      <c r="B42" s="83" t="s">
        <v>382</v>
      </c>
      <c r="C42" s="79">
        <f t="shared" si="0"/>
        <v>36</v>
      </c>
      <c r="D42" s="83"/>
      <c r="E42" s="86">
        <v>36</v>
      </c>
      <c r="F42" s="80"/>
      <c r="G42" s="80"/>
      <c r="H42" s="80"/>
    </row>
    <row r="43" spans="1:8" ht="29.25" customHeight="1">
      <c r="A43" s="84">
        <v>21011</v>
      </c>
      <c r="B43" s="83" t="s">
        <v>383</v>
      </c>
      <c r="C43" s="79">
        <f t="shared" si="0"/>
        <v>996.6700000000001</v>
      </c>
      <c r="D43" s="83">
        <f>SUM(D44:D47)</f>
        <v>996.6700000000001</v>
      </c>
      <c r="E43" s="83">
        <f>SUM(E44:E47)</f>
        <v>0</v>
      </c>
      <c r="F43" s="80"/>
      <c r="G43" s="80"/>
      <c r="H43" s="80"/>
    </row>
    <row r="44" spans="1:8" ht="29.25" customHeight="1">
      <c r="A44" s="85">
        <v>2101101</v>
      </c>
      <c r="B44" s="83" t="s">
        <v>384</v>
      </c>
      <c r="C44" s="79">
        <f t="shared" si="0"/>
        <v>59.71</v>
      </c>
      <c r="D44" s="83">
        <v>59.71</v>
      </c>
      <c r="E44" s="86"/>
      <c r="F44" s="80"/>
      <c r="G44" s="80"/>
      <c r="H44" s="80"/>
    </row>
    <row r="45" spans="1:8" ht="29.25" customHeight="1">
      <c r="A45" s="85">
        <v>2101102</v>
      </c>
      <c r="B45" s="83" t="s">
        <v>385</v>
      </c>
      <c r="C45" s="79">
        <f t="shared" si="0"/>
        <v>869.6</v>
      </c>
      <c r="D45" s="83">
        <v>869.6</v>
      </c>
      <c r="E45" s="86"/>
      <c r="F45" s="80"/>
      <c r="G45" s="80"/>
      <c r="H45" s="80"/>
    </row>
    <row r="46" spans="1:8" ht="29.25" customHeight="1">
      <c r="A46" s="85">
        <v>2101103</v>
      </c>
      <c r="B46" s="83" t="s">
        <v>386</v>
      </c>
      <c r="C46" s="79">
        <f t="shared" si="0"/>
        <v>19.2</v>
      </c>
      <c r="D46" s="83">
        <v>19.2</v>
      </c>
      <c r="E46" s="86"/>
      <c r="F46" s="80"/>
      <c r="G46" s="80"/>
      <c r="H46" s="80"/>
    </row>
    <row r="47" spans="1:8" ht="29.25" customHeight="1">
      <c r="A47" s="85">
        <v>2101199</v>
      </c>
      <c r="B47" s="83" t="s">
        <v>387</v>
      </c>
      <c r="C47" s="79">
        <f t="shared" si="0"/>
        <v>48.16</v>
      </c>
      <c r="D47" s="83">
        <v>48.16</v>
      </c>
      <c r="E47" s="86"/>
      <c r="F47" s="80"/>
      <c r="G47" s="80"/>
      <c r="H47" s="80"/>
    </row>
    <row r="48" spans="1:8" ht="29.25" customHeight="1">
      <c r="A48" s="84" t="s">
        <v>388</v>
      </c>
      <c r="B48" s="83" t="s">
        <v>389</v>
      </c>
      <c r="C48" s="79">
        <f t="shared" si="0"/>
        <v>300</v>
      </c>
      <c r="D48" s="83">
        <f>SUM(D49)</f>
        <v>0</v>
      </c>
      <c r="E48" s="83">
        <f>SUM(E49)</f>
        <v>300</v>
      </c>
      <c r="F48" s="80"/>
      <c r="G48" s="80"/>
      <c r="H48" s="80"/>
    </row>
    <row r="49" spans="1:8" ht="29.25" customHeight="1">
      <c r="A49" s="85" t="s">
        <v>390</v>
      </c>
      <c r="B49" s="83" t="s">
        <v>389</v>
      </c>
      <c r="C49" s="79">
        <f t="shared" si="0"/>
        <v>300</v>
      </c>
      <c r="D49" s="83"/>
      <c r="E49" s="86">
        <v>300</v>
      </c>
      <c r="F49" s="80"/>
      <c r="G49" s="80"/>
      <c r="H49" s="80"/>
    </row>
    <row r="50" spans="1:8" ht="29.25" customHeight="1">
      <c r="A50" s="84">
        <v>221</v>
      </c>
      <c r="B50" s="83" t="s">
        <v>391</v>
      </c>
      <c r="C50" s="79">
        <f t="shared" si="0"/>
        <v>173.07</v>
      </c>
      <c r="D50" s="83">
        <f>D51</f>
        <v>173.07</v>
      </c>
      <c r="E50" s="86"/>
      <c r="F50" s="80"/>
      <c r="G50" s="80"/>
      <c r="H50" s="80"/>
    </row>
    <row r="51" spans="1:8" ht="29.25" customHeight="1">
      <c r="A51" s="84" t="s">
        <v>392</v>
      </c>
      <c r="B51" s="83" t="s">
        <v>393</v>
      </c>
      <c r="C51" s="79">
        <f t="shared" si="0"/>
        <v>173.07</v>
      </c>
      <c r="D51" s="83">
        <f>SUM(D52)</f>
        <v>173.07</v>
      </c>
      <c r="E51" s="86"/>
      <c r="F51" s="80"/>
      <c r="G51" s="80"/>
      <c r="H51" s="80"/>
    </row>
    <row r="52" spans="1:8" ht="27" customHeight="1">
      <c r="A52" s="85">
        <v>2210201</v>
      </c>
      <c r="B52" s="83" t="s">
        <v>394</v>
      </c>
      <c r="C52" s="79">
        <f t="shared" si="0"/>
        <v>173.07</v>
      </c>
      <c r="D52" s="83">
        <v>173.07</v>
      </c>
      <c r="E52" s="86"/>
      <c r="F52" s="87"/>
      <c r="G52" s="87"/>
      <c r="H52" s="87"/>
    </row>
    <row r="53" spans="1:8" ht="18.75" customHeight="1">
      <c r="A53" s="70"/>
      <c r="B53" s="70"/>
      <c r="C53" s="70"/>
      <c r="D53" s="70"/>
      <c r="E53" s="70"/>
      <c r="F53" s="70"/>
      <c r="G53" s="70"/>
      <c r="H53" s="70"/>
    </row>
    <row r="54" spans="1:8" ht="18.75" customHeight="1">
      <c r="A54" s="70"/>
      <c r="B54" s="70"/>
      <c r="C54" s="70"/>
      <c r="D54" s="70"/>
      <c r="E54" s="70"/>
      <c r="F54" s="70"/>
      <c r="G54" s="70"/>
      <c r="H54" s="70"/>
    </row>
    <row r="55" spans="1:8" ht="12.75" customHeight="1">
      <c r="A55" s="70"/>
      <c r="B55" s="70"/>
      <c r="D55" s="70"/>
      <c r="E55" s="70"/>
      <c r="F55" s="70"/>
      <c r="G55" s="70"/>
      <c r="H55" s="70"/>
    </row>
    <row r="56" spans="1:9" ht="12.75" customHeight="1">
      <c r="A56" s="70"/>
      <c r="B56" s="70"/>
      <c r="D56" s="70"/>
      <c r="E56" s="70"/>
      <c r="F56" s="70"/>
      <c r="G56" s="70"/>
      <c r="H56" s="70"/>
      <c r="I56" s="70"/>
    </row>
    <row r="57" spans="1:8" ht="12.75" customHeight="1">
      <c r="A57" s="70"/>
      <c r="B57" s="70"/>
      <c r="D57" s="70"/>
      <c r="E57" s="70"/>
      <c r="F57" s="70"/>
      <c r="G57" s="70"/>
      <c r="H57" s="70"/>
    </row>
    <row r="58" spans="1:7" ht="12.75" customHeight="1">
      <c r="A58" s="70"/>
      <c r="B58" s="70"/>
      <c r="D58" s="70"/>
      <c r="E58" s="70"/>
      <c r="F58" s="70"/>
      <c r="G58" s="70"/>
    </row>
    <row r="59" spans="1:9" ht="12.75" customHeight="1">
      <c r="A59" s="70"/>
      <c r="B59" s="70"/>
      <c r="C59" s="70"/>
      <c r="D59" s="70"/>
      <c r="E59" s="70"/>
      <c r="F59" s="70"/>
      <c r="G59" s="70"/>
      <c r="I59" s="70"/>
    </row>
    <row r="60" spans="2:8" ht="12.75" customHeight="1">
      <c r="B60" s="70"/>
      <c r="F60" s="70"/>
      <c r="G60" s="70"/>
      <c r="H60" s="70"/>
    </row>
    <row r="61" spans="1:7" ht="12.75" customHeight="1">
      <c r="A61" s="70"/>
      <c r="B61" s="70"/>
      <c r="F61" s="70"/>
      <c r="G61" s="70"/>
    </row>
    <row r="62" spans="2:6" ht="12.75" customHeight="1">
      <c r="B62" s="70"/>
      <c r="F62" s="70"/>
    </row>
    <row r="63" spans="1:8" ht="12.75" customHeight="1">
      <c r="A63" s="70"/>
      <c r="B63" s="70"/>
      <c r="H63" s="70"/>
    </row>
    <row r="64" spans="1:5" ht="12.75" customHeight="1">
      <c r="A64" s="70"/>
      <c r="B64" s="70"/>
      <c r="E64" s="70"/>
    </row>
    <row r="65" spans="3:6" ht="12.75" customHeight="1">
      <c r="C65" s="70"/>
      <c r="F65" s="70"/>
    </row>
    <row r="66" ht="12.75" customHeight="1">
      <c r="B66" s="70"/>
    </row>
    <row r="67" ht="12.75" customHeight="1">
      <c r="B67" s="70"/>
    </row>
    <row r="68" ht="12.75" customHeight="1">
      <c r="G68" s="70"/>
    </row>
    <row r="69" ht="12.75" customHeight="1">
      <c r="B69" s="70"/>
    </row>
    <row r="70" spans="3:7" ht="12.75" customHeight="1">
      <c r="C70" s="70"/>
      <c r="G70" s="70"/>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2022-10-25T03:43:35Z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DDCECB3D87534F70BBBC5CB0F3EECAF0</vt:lpwstr>
  </property>
</Properties>
</file>