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60" windowWidth="20610" windowHeight="11580" tabRatio="932" firstSheet="32" activeTab="3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5" r:id="rId11"/>
    <sheet name="11-1 区级项目资金绩效目标表" sheetId="16" r:id="rId12"/>
    <sheet name="11-2 区级项目资金绩效目标表" sheetId="17" r:id="rId13"/>
    <sheet name="11-3 区级项目资金绩效目标表" sheetId="18" r:id="rId14"/>
    <sheet name="11-4 区级项目资金绩效目标表" sheetId="19" r:id="rId15"/>
    <sheet name="11-5 区级项目资金绩效目标表" sheetId="20" r:id="rId16"/>
    <sheet name="11-6 区级项目资金绩效目标表" sheetId="21" r:id="rId17"/>
    <sheet name="11-7 区级项目资金绩效目标表" sheetId="22" r:id="rId18"/>
    <sheet name="11-8 区级项目资金绩效目标表" sheetId="23" r:id="rId19"/>
    <sheet name="11-9区级项目资金绩效目标表" sheetId="24" r:id="rId20"/>
    <sheet name="11-10 区级项目资金绩效目标表" sheetId="25" r:id="rId21"/>
    <sheet name="11-11 区级项目资金绩效目标表" sheetId="26" r:id="rId22"/>
    <sheet name="11-12 区级项目资金绩效目标表" sheetId="27" r:id="rId23"/>
    <sheet name="11-13 区级项目资金绩效目标表" sheetId="28" r:id="rId24"/>
    <sheet name="11-14 区级项目资金绩效目标表" sheetId="29" r:id="rId25"/>
    <sheet name="11-15 区级项目资金绩效目标表" sheetId="30" r:id="rId26"/>
    <sheet name="11-16 区级项目资金绩效目标表" sheetId="31" r:id="rId27"/>
    <sheet name="11-17 区级项目资金绩效目标表" sheetId="32" r:id="rId28"/>
    <sheet name="11-18 区级项目资金绩效目标表" sheetId="33" r:id="rId29"/>
    <sheet name="11-19 区级项目资金绩效目标表" sheetId="34" r:id="rId30"/>
    <sheet name="11-20 区级项目资金绩效目标表" sheetId="35" r:id="rId31"/>
    <sheet name="11-21 区级项目资金绩效目标表" sheetId="36" r:id="rId32"/>
    <sheet name="11-22 区级项目资金绩效目标表" sheetId="37" r:id="rId33"/>
    <sheet name="11-23 区级项目资金绩效目标表" sheetId="38" r:id="rId34"/>
    <sheet name="11-24 区级项目资金绩效目标表" sheetId="39" r:id="rId35"/>
    <sheet name="11-25 区级项目资金绩效目标表" sheetId="40" r:id="rId36"/>
    <sheet name="11-26 区级项目资金绩效目标表" sheetId="41" r:id="rId37"/>
  </sheets>
  <definedNames>
    <definedName name="_xlnm._FilterDatabase" localSheetId="0" hidden="1">'2018-2019对比表 '!$A$4:$I$258</definedName>
    <definedName name="_xlnm.Print_Area" localSheetId="1">'1 财政拨款收支总表'!$A$1:$K$18</definedName>
    <definedName name="_xlnm.Print_Area" localSheetId="2">'2 一般公共预算支出-无上年数'!$A$1:$G$32</definedName>
    <definedName name="_xlnm.Print_Area" localSheetId="3">'3 一般公共预算财政基本支出'!$A$1:$G$42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部门收支总表'!$A$1:$F$19</definedName>
    <definedName name="_xlnm.Print_Area" localSheetId="7">'7 部门收入总表'!$A$1:$N$7</definedName>
    <definedName name="_xlnm.Print_Area" localSheetId="8">'8 部门支出总表'!$A$1:$L$6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1" l="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7" i="11"/>
  <c r="H6" i="11"/>
  <c r="I6" i="11"/>
  <c r="H7" i="11"/>
  <c r="H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7" i="11"/>
  <c r="E27" i="11"/>
  <c r="E28" i="11"/>
  <c r="E22" i="11"/>
  <c r="E23" i="11"/>
  <c r="E10" i="11"/>
  <c r="E11" i="11"/>
  <c r="E13" i="11"/>
  <c r="E6" i="11"/>
  <c r="E7" i="11"/>
  <c r="E8" i="11"/>
  <c r="F7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F18" i="10"/>
  <c r="F23" i="10"/>
  <c r="F24" i="10"/>
  <c r="F28" i="10"/>
  <c r="F29" i="10"/>
  <c r="F12" i="10"/>
  <c r="F14" i="10"/>
  <c r="F11" i="10" s="1"/>
  <c r="F8" i="10"/>
  <c r="F9" i="10"/>
  <c r="H9" i="9"/>
  <c r="H8" i="9"/>
  <c r="H7" i="9"/>
  <c r="D19" i="9"/>
  <c r="D16" i="9"/>
  <c r="D7" i="9"/>
  <c r="H7" i="6"/>
  <c r="I7" i="6"/>
  <c r="I22" i="6"/>
  <c r="I20" i="6" s="1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21" i="6"/>
  <c r="H20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E7" i="6"/>
  <c r="E8" i="6"/>
  <c r="G20" i="6"/>
  <c r="E38" i="6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7" i="5"/>
  <c r="F8" i="5"/>
  <c r="F9" i="5"/>
  <c r="F10" i="5"/>
  <c r="F11" i="5"/>
  <c r="F12" i="5"/>
  <c r="F13" i="5"/>
  <c r="F14" i="5"/>
  <c r="F15" i="5"/>
  <c r="F16" i="5"/>
  <c r="E11" i="5"/>
  <c r="E12" i="5"/>
  <c r="E14" i="5"/>
  <c r="E7" i="5"/>
  <c r="E18" i="5"/>
  <c r="E23" i="5"/>
  <c r="E24" i="5"/>
  <c r="E28" i="5"/>
  <c r="E29" i="5"/>
  <c r="E8" i="5"/>
  <c r="E9" i="5"/>
  <c r="I7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H7" i="5"/>
  <c r="H8" i="5"/>
  <c r="H9" i="5"/>
  <c r="H18" i="4"/>
  <c r="I18" i="4"/>
  <c r="H7" i="4"/>
  <c r="I7" i="4"/>
  <c r="I9" i="4"/>
  <c r="I10" i="4"/>
  <c r="I11" i="4"/>
  <c r="I8" i="4"/>
  <c r="C18" i="4"/>
  <c r="D18" i="4"/>
  <c r="C7" i="4"/>
  <c r="D7" i="4"/>
  <c r="D8" i="4"/>
  <c r="H8" i="15"/>
  <c r="D8" i="15"/>
  <c r="F6" i="11" l="1"/>
  <c r="D11" i="11"/>
  <c r="C12" i="11"/>
  <c r="G11" i="11"/>
  <c r="C13" i="10"/>
  <c r="E12" i="10"/>
  <c r="C12" i="10" s="1"/>
  <c r="D18" i="10"/>
  <c r="C10" i="5"/>
  <c r="C13" i="5"/>
  <c r="C15" i="5"/>
  <c r="C16" i="5"/>
  <c r="C17" i="5"/>
  <c r="C19" i="5"/>
  <c r="C20" i="5"/>
  <c r="C21" i="5"/>
  <c r="C22" i="5"/>
  <c r="C25" i="5"/>
  <c r="C26" i="5"/>
  <c r="C27" i="5"/>
  <c r="C30" i="5"/>
  <c r="C11" i="11" l="1"/>
  <c r="D12" i="5"/>
  <c r="C12" i="5" s="1"/>
  <c r="C29" i="11" l="1"/>
  <c r="C24" i="11"/>
  <c r="C25" i="11"/>
  <c r="C26" i="11"/>
  <c r="C18" i="11"/>
  <c r="C19" i="11"/>
  <c r="C20" i="11"/>
  <c r="C21" i="11"/>
  <c r="C14" i="11"/>
  <c r="C15" i="11"/>
  <c r="C16" i="11"/>
  <c r="G28" i="11"/>
  <c r="G27" i="11" s="1"/>
  <c r="D28" i="11"/>
  <c r="D27" i="11" s="1"/>
  <c r="G23" i="11"/>
  <c r="G22" i="11" s="1"/>
  <c r="D23" i="11"/>
  <c r="D22" i="11" s="1"/>
  <c r="G17" i="11"/>
  <c r="D17" i="11"/>
  <c r="G13" i="11"/>
  <c r="D13" i="11"/>
  <c r="D10" i="11" s="1"/>
  <c r="C9" i="11"/>
  <c r="G8" i="11"/>
  <c r="G7" i="11" s="1"/>
  <c r="D8" i="11"/>
  <c r="D7" i="11" s="1"/>
  <c r="D6" i="11" l="1"/>
  <c r="C7" i="11"/>
  <c r="C27" i="11"/>
  <c r="C13" i="11"/>
  <c r="C22" i="11"/>
  <c r="G10" i="11"/>
  <c r="G6" i="11" s="1"/>
  <c r="C28" i="11"/>
  <c r="C23" i="11"/>
  <c r="C17" i="11"/>
  <c r="C8" i="11"/>
  <c r="C6" i="11" l="1"/>
  <c r="C10" i="11"/>
  <c r="C30" i="10"/>
  <c r="E29" i="10"/>
  <c r="D29" i="10"/>
  <c r="D28" i="10"/>
  <c r="C27" i="10"/>
  <c r="C26" i="10"/>
  <c r="C25" i="10"/>
  <c r="E24" i="10"/>
  <c r="E23" i="10" s="1"/>
  <c r="D24" i="10"/>
  <c r="D23" i="10" s="1"/>
  <c r="C22" i="10"/>
  <c r="C21" i="10"/>
  <c r="C20" i="10"/>
  <c r="C19" i="10"/>
  <c r="E18" i="10"/>
  <c r="C17" i="10"/>
  <c r="C16" i="10"/>
  <c r="C15" i="10"/>
  <c r="E14" i="10"/>
  <c r="E11" i="10" s="1"/>
  <c r="D14" i="10"/>
  <c r="C10" i="10"/>
  <c r="E9" i="10"/>
  <c r="E8" i="10" s="1"/>
  <c r="D9" i="10"/>
  <c r="D8" i="10" s="1"/>
  <c r="F16" i="9"/>
  <c r="B19" i="9"/>
  <c r="C9" i="10" l="1"/>
  <c r="D11" i="10"/>
  <c r="D7" i="10" s="1"/>
  <c r="C23" i="10"/>
  <c r="C24" i="10"/>
  <c r="C18" i="10"/>
  <c r="C29" i="10"/>
  <c r="C14" i="10"/>
  <c r="C8" i="10"/>
  <c r="E28" i="10"/>
  <c r="C28" i="10" s="1"/>
  <c r="E7" i="10" l="1"/>
  <c r="C11" i="10"/>
  <c r="C7" i="10" s="1"/>
  <c r="D8" i="6" l="1"/>
  <c r="C8" i="6" s="1"/>
  <c r="C9" i="6"/>
  <c r="C10" i="6"/>
  <c r="C11" i="6"/>
  <c r="C12" i="6"/>
  <c r="C13" i="6"/>
  <c r="C14" i="6"/>
  <c r="C15" i="6"/>
  <c r="C16" i="6"/>
  <c r="C17" i="6"/>
  <c r="C18" i="6"/>
  <c r="C19" i="6"/>
  <c r="C21" i="6"/>
  <c r="C24" i="6"/>
  <c r="C25" i="6"/>
  <c r="C26" i="6"/>
  <c r="C28" i="6"/>
  <c r="C29" i="6"/>
  <c r="C30" i="6"/>
  <c r="C31" i="6"/>
  <c r="C33" i="6"/>
  <c r="C34" i="6"/>
  <c r="C35" i="6"/>
  <c r="C36" i="6"/>
  <c r="C37" i="6"/>
  <c r="C39" i="6"/>
  <c r="C40" i="6"/>
  <c r="C41" i="6"/>
  <c r="C20" i="6"/>
  <c r="D38" i="6"/>
  <c r="C38" i="6" s="1"/>
  <c r="G29" i="5"/>
  <c r="G28" i="5" s="1"/>
  <c r="D29" i="5"/>
  <c r="G24" i="5"/>
  <c r="D24" i="5"/>
  <c r="G23" i="5"/>
  <c r="G18" i="5"/>
  <c r="D18" i="5"/>
  <c r="C18" i="5" s="1"/>
  <c r="G14" i="5"/>
  <c r="D14" i="5"/>
  <c r="G9" i="5"/>
  <c r="G8" i="5" s="1"/>
  <c r="D9" i="5"/>
  <c r="B7" i="4"/>
  <c r="F8" i="4"/>
  <c r="F9" i="4"/>
  <c r="F10" i="4"/>
  <c r="F11" i="4"/>
  <c r="G7" i="4"/>
  <c r="B11" i="4"/>
  <c r="D28" i="5" l="1"/>
  <c r="C28" i="5" s="1"/>
  <c r="C29" i="5"/>
  <c r="D11" i="5"/>
  <c r="C11" i="5" s="1"/>
  <c r="C14" i="5"/>
  <c r="D23" i="5"/>
  <c r="C23" i="5" s="1"/>
  <c r="C24" i="5"/>
  <c r="D8" i="5"/>
  <c r="C8" i="5" s="1"/>
  <c r="C9" i="5"/>
  <c r="G11" i="5"/>
  <c r="G7" i="5" s="1"/>
  <c r="F7" i="4"/>
  <c r="C7" i="6"/>
  <c r="G7" i="6"/>
  <c r="D7" i="6"/>
  <c r="D7" i="5" l="1"/>
  <c r="C7" i="5" s="1"/>
  <c r="B16" i="9"/>
  <c r="B18" i="4"/>
  <c r="K16" i="4"/>
  <c r="K18" i="4" s="1"/>
  <c r="J16" i="4"/>
  <c r="J18" i="4" s="1"/>
  <c r="G16" i="4"/>
  <c r="G18" i="4" s="1"/>
  <c r="F16" i="4" l="1"/>
  <c r="F18" i="4" s="1"/>
  <c r="F19" i="9"/>
</calcChain>
</file>

<file path=xl/sharedStrings.xml><?xml version="1.0" encoding="utf-8"?>
<sst xmlns="http://schemas.openxmlformats.org/spreadsheetml/2006/main" count="4188" uniqueCount="940">
  <si>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</si>
  <si>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</si>
  <si>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</si>
  <si>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</si>
  <si>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</si>
  <si>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</si>
  <si>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</si>
  <si>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</si>
  <si>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</si>
  <si>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</si>
  <si>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</si>
  <si>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</si>
  <si>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</si>
  <si>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</si>
  <si>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</si>
  <si>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</si>
  <si>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</si>
  <si>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</si>
  <si>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</si>
  <si>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</si>
  <si>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</si>
  <si>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</si>
  <si>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</si>
  <si>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</si>
  <si>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</si>
  <si>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</si>
  <si>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</si>
  <si>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</si>
  <si>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</si>
  <si>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</si>
  <si>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</si>
  <si>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</si>
  <si>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</si>
  <si>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</si>
  <si>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</si>
  <si>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</si>
  <si>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</si>
  <si>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</si>
  <si>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</si>
  <si>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</si>
  <si>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</si>
  <si>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</si>
  <si>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</si>
  <si>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</si>
  <si>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</si>
  <si>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</si>
  <si>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</si>
  <si>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</si>
  <si>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</si>
  <si>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</si>
  <si>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</si>
  <si>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</si>
  <si>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</si>
  <si>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</si>
  <si>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</si>
  <si>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</si>
  <si>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</si>
  <si>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</si>
  <si>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</si>
  <si>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</si>
  <si>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</si>
  <si>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</si>
  <si>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</si>
  <si>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</si>
  <si>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</si>
  <si>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</si>
  <si>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</si>
  <si>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</si>
  <si>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</si>
  <si>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</si>
  <si>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</si>
  <si>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</si>
  <si>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</si>
  <si>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</si>
  <si>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</si>
  <si>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</si>
  <si>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</si>
  <si>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</si>
  <si>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</si>
  <si>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</si>
  <si>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</si>
  <si>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</si>
  <si>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</si>
  <si>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</si>
  <si>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</si>
  <si>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</si>
  <si>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</si>
  <si>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</si>
  <si>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</si>
  <si>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</si>
  <si>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</si>
  <si>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</si>
  <si>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</si>
  <si>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</si>
  <si>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</si>
  <si>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</si>
  <si>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</si>
  <si>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</si>
  <si>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</si>
  <si>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</si>
  <si>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</si>
  <si>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</si>
  <si>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</si>
  <si>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</si>
  <si>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</si>
  <si>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</si>
  <si>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</si>
  <si>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</si>
  <si>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</si>
  <si>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</si>
  <si>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</si>
  <si>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</si>
  <si>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</si>
  <si>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</si>
  <si>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</si>
  <si>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</si>
  <si>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</si>
  <si>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</si>
  <si>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</si>
  <si>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</si>
  <si>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</si>
  <si>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</si>
  <si>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</si>
  <si>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</si>
  <si>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</si>
  <si>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</si>
  <si>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</si>
  <si>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</si>
  <si>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</si>
  <si>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</si>
  <si>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</si>
  <si>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</si>
  <si>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</si>
  <si>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</si>
  <si>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</si>
  <si>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</si>
  <si>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</si>
  <si>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</si>
  <si>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</si>
  <si>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</si>
  <si>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</si>
  <si>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</si>
  <si>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</si>
  <si>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</si>
  <si>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</si>
  <si>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</si>
  <si>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</si>
  <si>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</si>
  <si>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</si>
  <si>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</si>
  <si>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</si>
  <si>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</si>
  <si>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</si>
  <si>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</si>
  <si>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</si>
  <si>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</si>
  <si>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</si>
  <si>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</si>
  <si>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</si>
  <si>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</si>
  <si>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</si>
  <si>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</si>
  <si>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</si>
  <si>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</si>
  <si>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</si>
  <si>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</si>
  <si>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</si>
  <si>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</si>
  <si>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</si>
  <si>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</si>
  <si>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</si>
  <si>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</si>
  <si>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</si>
  <si>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</si>
  <si>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</si>
  <si>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</si>
  <si>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</si>
  <si>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</si>
  <si>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</si>
  <si>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</si>
  <si>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</si>
  <si>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</si>
  <si>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</si>
  <si>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</si>
  <si>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</si>
  <si>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</si>
  <si>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</si>
  <si>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</si>
  <si>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</si>
  <si>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</si>
  <si>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</si>
  <si>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</si>
  <si>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</si>
  <si>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</si>
  <si>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</si>
  <si>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</si>
  <si>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</si>
  <si>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</si>
  <si>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</si>
  <si>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</si>
  <si>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</si>
  <si>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</si>
  <si>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</si>
  <si>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</si>
  <si>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</si>
  <si>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</si>
  <si>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</si>
  <si>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</si>
  <si>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</si>
  <si>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</si>
  <si>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</si>
  <si>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</si>
  <si>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</si>
  <si>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</si>
  <si>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</si>
  <si>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</si>
  <si>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</si>
  <si>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</si>
  <si>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</si>
  <si>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</si>
  <si>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</si>
  <si>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</si>
  <si>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</si>
  <si>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</si>
  <si>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</si>
  <si>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</si>
  <si>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</si>
  <si>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</si>
  <si>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</si>
  <si>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</si>
  <si>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</si>
  <si>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</si>
  <si>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</si>
  <si>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</si>
  <si>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</si>
  <si>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</si>
  <si>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</si>
  <si>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</si>
  <si>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</si>
  <si>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</si>
  <si>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</si>
  <si>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</si>
  <si>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</si>
  <si>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</si>
  <si>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</si>
  <si>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</si>
  <si>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</si>
  <si>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</si>
  <si>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</si>
  <si>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</si>
  <si>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</si>
  <si>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</si>
  <si>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</si>
  <si>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</si>
  <si>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</si>
  <si>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</si>
  <si>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</si>
  <si>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</si>
  <si>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</si>
  <si>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</si>
  <si>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</si>
  <si>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</si>
  <si>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</si>
  <si>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</si>
  <si>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</si>
  <si>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</si>
  <si>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</si>
  <si>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</si>
  <si>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</si>
  <si>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</si>
  <si>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</si>
  <si>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</si>
  <si>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</si>
  <si>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</si>
  <si>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</si>
  <si>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</si>
  <si>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</si>
  <si>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</si>
  <si>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</si>
  <si>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</si>
  <si>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</si>
  <si>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</si>
  <si>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</si>
  <si>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</si>
  <si>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</si>
  <si>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</si>
  <si>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</si>
  <si>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</si>
  <si>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</si>
  <si>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</si>
  <si>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</si>
  <si>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</si>
  <si>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</si>
  <si>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</si>
  <si>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</si>
  <si>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</si>
  <si>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</si>
  <si>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</si>
  <si>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</si>
  <si>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</si>
  <si>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</si>
  <si>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</si>
  <si>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</si>
  <si>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</si>
  <si>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</si>
  <si>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</si>
  <si>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</si>
  <si>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</si>
  <si>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</si>
  <si>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</si>
  <si>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</si>
  <si>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</si>
  <si>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</si>
  <si>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</si>
  <si>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</si>
  <si>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</si>
  <si>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</si>
  <si>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</si>
  <si>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</si>
  <si>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</si>
  <si>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</si>
  <si>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</si>
  <si>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</si>
  <si>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</si>
  <si>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</si>
  <si>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</si>
  <si>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</si>
  <si>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</si>
  <si>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</si>
  <si>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功能分类科目</t>
  </si>
  <si>
    <t>科目编码</t>
  </si>
  <si>
    <t>科目名称</t>
  </si>
  <si>
    <t>小计</t>
  </si>
  <si>
    <t>基本支出</t>
  </si>
  <si>
    <t>项目支出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</si>
  <si>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</si>
  <si>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</si>
  <si>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</si>
  <si>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</si>
  <si>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</si>
  <si>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</si>
  <si>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</si>
  <si>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</si>
  <si>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</si>
  <si>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</si>
  <si>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</si>
  <si>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</si>
  <si>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</si>
  <si>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</si>
  <si>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</si>
  <si>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</si>
  <si>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</si>
  <si>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</si>
  <si>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</si>
  <si>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</si>
  <si>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</si>
  <si>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</si>
  <si>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</si>
  <si>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</si>
  <si>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</si>
  <si>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</si>
  <si>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</si>
  <si>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</si>
  <si>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</si>
  <si>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</si>
  <si>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</si>
  <si>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</si>
  <si>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</si>
  <si>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</si>
  <si>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</si>
  <si>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</si>
  <si>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</si>
  <si>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</si>
  <si>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</si>
  <si>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</si>
  <si>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</si>
  <si>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</si>
  <si>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</si>
  <si>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</si>
  <si>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</si>
  <si>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</si>
  <si>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</si>
  <si>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</si>
  <si>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</si>
  <si>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</si>
  <si>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</si>
  <si>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</si>
  <si>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</si>
  <si>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</si>
  <si>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</si>
  <si>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</si>
  <si>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</si>
  <si>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</si>
  <si>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30307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</si>
  <si>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</si>
  <si>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</si>
  <si>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</si>
  <si>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</si>
  <si>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</si>
  <si>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</si>
  <si>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</si>
  <si>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</si>
  <si>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</si>
  <si>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</si>
  <si>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一般公共预算拔款收入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</si>
  <si>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</si>
  <si>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</si>
  <si>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</si>
  <si>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</si>
  <si>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</si>
  <si>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</si>
  <si>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</si>
  <si>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</si>
  <si>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</si>
  <si>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</si>
  <si>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</si>
  <si>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</si>
  <si>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</si>
  <si>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</si>
  <si>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（备注：本单位无政府性基金收支，故此表无数据。）</t>
    <phoneticPr fontId="2" type="noConversion"/>
  </si>
  <si>
    <t>工程类</t>
    <phoneticPr fontId="2" type="noConversion"/>
  </si>
  <si>
    <t>服务类</t>
    <phoneticPr fontId="2" type="noConversion"/>
  </si>
  <si>
    <t>货物类</t>
    <phoneticPr fontId="2" type="noConversion"/>
  </si>
  <si>
    <t>项目</t>
    <phoneticPr fontId="2" type="noConversion"/>
  </si>
  <si>
    <t>单位：万元</t>
    <phoneticPr fontId="2" type="noConversion"/>
  </si>
  <si>
    <t>事业收入预算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</si>
  <si>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</si>
  <si>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</si>
  <si>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非教育收费收入预算</t>
    <phoneticPr fontId="2" type="noConversion"/>
  </si>
  <si>
    <t>教育收费收预算入</t>
    <phoneticPr fontId="2" type="noConversion"/>
  </si>
  <si>
    <t>教育收费收入预算</t>
    <phoneticPr fontId="2" type="noConversion"/>
  </si>
  <si>
    <t>备注：本表反映2021年当年一般公共预算财政拨款支出情况。</t>
    <phoneticPr fontId="2" type="noConversion"/>
  </si>
  <si>
    <t>2020年预算数</t>
    <phoneticPr fontId="2" type="noConversion"/>
  </si>
  <si>
    <t>附件3-4</t>
    <phoneticPr fontId="2" type="noConversion"/>
  </si>
  <si>
    <t>XXXXX（单位全称）一般公共预算“三公”经费支出表</t>
    <phoneticPr fontId="2" type="noConversion"/>
  </si>
  <si>
    <t>附件3-1</t>
    <phoneticPr fontId="2" type="noConversion"/>
  </si>
  <si>
    <t>附件3-2</t>
    <phoneticPr fontId="2" type="noConversion"/>
  </si>
  <si>
    <t>附件3-3</t>
    <phoneticPr fontId="2" type="noConversion"/>
  </si>
  <si>
    <t>附件3-4</t>
    <phoneticPr fontId="2" type="noConversion"/>
  </si>
  <si>
    <t>附件3-5</t>
    <phoneticPr fontId="2" type="noConversion"/>
  </si>
  <si>
    <t>附件3-6</t>
    <phoneticPr fontId="2" type="noConversion"/>
  </si>
  <si>
    <t>附件3-7</t>
    <phoneticPr fontId="2" type="noConversion"/>
  </si>
  <si>
    <t>附件3-8</t>
    <phoneticPr fontId="2" type="noConversion"/>
  </si>
  <si>
    <t>附件3-9</t>
    <phoneticPr fontId="2" type="noConversion"/>
  </si>
  <si>
    <t>重庆市綦江区残疾人联合会财政拨款收支总表</t>
    <phoneticPr fontId="2" type="noConversion"/>
  </si>
  <si>
    <t>社会保障和就业</t>
  </si>
  <si>
    <t>卫生健康支出</t>
  </si>
  <si>
    <t>住房保障</t>
  </si>
  <si>
    <t>重庆市綦江区残疾人联合会一般公共预算财政拨款支出预算表</t>
    <phoneticPr fontId="2" type="noConversion"/>
  </si>
  <si>
    <t>合计</t>
    <phoneticPr fontId="2" type="noConversion"/>
  </si>
  <si>
    <t>一般公共服务支出</t>
    <phoneticPr fontId="2" type="noConversion"/>
  </si>
  <si>
    <t>事业运行</t>
    <phoneticPr fontId="2" type="noConversion"/>
  </si>
  <si>
    <t>2012950</t>
  </si>
  <si>
    <t>社会保障和就业支出</t>
    <phoneticPr fontId="2" type="noConversion"/>
  </si>
  <si>
    <t>行政事业单位离退休</t>
    <phoneticPr fontId="2" type="noConversion"/>
  </si>
  <si>
    <t>2080505</t>
  </si>
  <si>
    <t>机关事业单位基本养老保险缴费支出</t>
    <phoneticPr fontId="2" type="noConversion"/>
  </si>
  <si>
    <t>2080506</t>
  </si>
  <si>
    <t>机关事业单位职业年金缴费支出</t>
    <phoneticPr fontId="2" type="noConversion"/>
  </si>
  <si>
    <t>2080599</t>
  </si>
  <si>
    <t>其他行政事业单位离退休支出</t>
    <phoneticPr fontId="2" type="noConversion"/>
  </si>
  <si>
    <t>残疾人事业</t>
    <phoneticPr fontId="2" type="noConversion"/>
  </si>
  <si>
    <t>2081101</t>
  </si>
  <si>
    <t>行政运行</t>
    <phoneticPr fontId="2" type="noConversion"/>
  </si>
  <si>
    <t>2081104</t>
  </si>
  <si>
    <t>残疾人康复</t>
    <phoneticPr fontId="2" type="noConversion"/>
  </si>
  <si>
    <t>2081105</t>
  </si>
  <si>
    <t>残疾人就业和扶贫</t>
    <phoneticPr fontId="2" type="noConversion"/>
  </si>
  <si>
    <t>2081199</t>
  </si>
  <si>
    <t>其他残疾人事业支出</t>
    <phoneticPr fontId="2" type="noConversion"/>
  </si>
  <si>
    <t>医疗保障</t>
    <phoneticPr fontId="2" type="noConversion"/>
  </si>
  <si>
    <t>2101101</t>
  </si>
  <si>
    <t>行政单位医疗</t>
    <phoneticPr fontId="2" type="noConversion"/>
  </si>
  <si>
    <t>2101102</t>
  </si>
  <si>
    <t>事业单位医疗</t>
    <phoneticPr fontId="2" type="noConversion"/>
  </si>
  <si>
    <t>2101199</t>
  </si>
  <si>
    <t>其他行政事业单位医疗支出</t>
    <phoneticPr fontId="2" type="noConversion"/>
  </si>
  <si>
    <t>住房保障支出</t>
    <phoneticPr fontId="2" type="noConversion"/>
  </si>
  <si>
    <t>住房改革支出</t>
    <phoneticPr fontId="2" type="noConversion"/>
  </si>
  <si>
    <t>2210201</t>
  </si>
  <si>
    <t>住房公积金</t>
    <phoneticPr fontId="2" type="noConversion"/>
  </si>
  <si>
    <t>医疗卫生与计划生育支出</t>
    <phoneticPr fontId="2" type="noConversion"/>
  </si>
  <si>
    <t>重庆市綦江区残疾人联合会一般公共预算财政拨款基本支出预算表</t>
    <phoneticPr fontId="2" type="noConversion"/>
  </si>
  <si>
    <t xml:space="preserve">  差旅费</t>
  </si>
  <si>
    <t xml:space="preserve">  公务车运行维护费</t>
  </si>
  <si>
    <t xml:space="preserve">  医疗费补助</t>
  </si>
  <si>
    <t xml:space="preserve">  印刷费</t>
    <phoneticPr fontId="2" type="noConversion"/>
  </si>
  <si>
    <t xml:space="preserve">  30204</t>
    <phoneticPr fontId="2" type="noConversion"/>
  </si>
  <si>
    <t xml:space="preserve">  手续费</t>
    <phoneticPr fontId="2" type="noConversion"/>
  </si>
  <si>
    <t xml:space="preserve">  30209</t>
    <phoneticPr fontId="2" type="noConversion"/>
  </si>
  <si>
    <t xml:space="preserve">  物业管理费</t>
    <phoneticPr fontId="2" type="noConversion"/>
  </si>
  <si>
    <t xml:space="preserve">  30226</t>
    <phoneticPr fontId="2" type="noConversion"/>
  </si>
  <si>
    <t xml:space="preserve">  劳务费</t>
    <phoneticPr fontId="2" type="noConversion"/>
  </si>
  <si>
    <t>重庆市綦江区残疾人联合会一般公共预算“三公”经费支出表</t>
    <phoneticPr fontId="2" type="noConversion"/>
  </si>
  <si>
    <t>重庆市綦江区残疾人联合会政府性基金预算支出表</t>
    <phoneticPr fontId="2" type="noConversion"/>
  </si>
  <si>
    <t>社会保障和就业支出</t>
  </si>
  <si>
    <t>医疗卫生与计划生育支出</t>
  </si>
  <si>
    <t>住房保障支出</t>
  </si>
  <si>
    <t>重庆市綦江区残疾人联合会部门收支总表</t>
    <phoneticPr fontId="2" type="noConversion"/>
  </si>
  <si>
    <t>重庆市綦江区残疾人联合会部门收入总表</t>
    <phoneticPr fontId="2" type="noConversion"/>
  </si>
  <si>
    <t>一般公共服务支出</t>
    <phoneticPr fontId="2" type="noConversion"/>
  </si>
  <si>
    <t>事业运行</t>
    <phoneticPr fontId="2" type="noConversion"/>
  </si>
  <si>
    <t>社会保障和就业支出</t>
    <phoneticPr fontId="2" type="noConversion"/>
  </si>
  <si>
    <t>行政事业单位离退休</t>
    <phoneticPr fontId="2" type="noConversion"/>
  </si>
  <si>
    <t>2080505</t>
    <phoneticPr fontId="2" type="noConversion"/>
  </si>
  <si>
    <t>机关事业单位基本养老保险缴费支出</t>
    <phoneticPr fontId="2" type="noConversion"/>
  </si>
  <si>
    <t>2080506</t>
    <phoneticPr fontId="2" type="noConversion"/>
  </si>
  <si>
    <t>机关事业单位职业年金缴费支出</t>
    <phoneticPr fontId="2" type="noConversion"/>
  </si>
  <si>
    <t>2080599</t>
    <phoneticPr fontId="2" type="noConversion"/>
  </si>
  <si>
    <t>其他行政事业单位离退休支出</t>
    <phoneticPr fontId="2" type="noConversion"/>
  </si>
  <si>
    <t>残疾人事业</t>
    <phoneticPr fontId="2" type="noConversion"/>
  </si>
  <si>
    <t>2081101</t>
    <phoneticPr fontId="2" type="noConversion"/>
  </si>
  <si>
    <t>行政运行</t>
    <phoneticPr fontId="2" type="noConversion"/>
  </si>
  <si>
    <t>2081104</t>
    <phoneticPr fontId="2" type="noConversion"/>
  </si>
  <si>
    <t>残疾人康复</t>
    <phoneticPr fontId="2" type="noConversion"/>
  </si>
  <si>
    <t>2081105</t>
    <phoneticPr fontId="2" type="noConversion"/>
  </si>
  <si>
    <t>残疾人就业和扶贫</t>
    <phoneticPr fontId="2" type="noConversion"/>
  </si>
  <si>
    <t>2081199</t>
    <phoneticPr fontId="2" type="noConversion"/>
  </si>
  <si>
    <t>其他残疾人事业支出</t>
    <phoneticPr fontId="2" type="noConversion"/>
  </si>
  <si>
    <t>医疗卫生与计划生育支出</t>
    <phoneticPr fontId="2" type="noConversion"/>
  </si>
  <si>
    <t>医疗保障</t>
    <phoneticPr fontId="2" type="noConversion"/>
  </si>
  <si>
    <t>2101101</t>
    <phoneticPr fontId="2" type="noConversion"/>
  </si>
  <si>
    <t>行政单位医疗</t>
    <phoneticPr fontId="2" type="noConversion"/>
  </si>
  <si>
    <t>2101102</t>
    <phoneticPr fontId="2" type="noConversion"/>
  </si>
  <si>
    <t>事业单位医疗</t>
    <phoneticPr fontId="2" type="noConversion"/>
  </si>
  <si>
    <t>2101199</t>
    <phoneticPr fontId="2" type="noConversion"/>
  </si>
  <si>
    <t>其他行政事业单位医疗支出</t>
    <phoneticPr fontId="2" type="noConversion"/>
  </si>
  <si>
    <t>住房保障支出</t>
    <phoneticPr fontId="2" type="noConversion"/>
  </si>
  <si>
    <t>住房改革支出</t>
    <phoneticPr fontId="2" type="noConversion"/>
  </si>
  <si>
    <t>2210201</t>
    <phoneticPr fontId="2" type="noConversion"/>
  </si>
  <si>
    <t>住房公积金</t>
    <phoneticPr fontId="2" type="noConversion"/>
  </si>
  <si>
    <t>合    计</t>
    <phoneticPr fontId="2" type="noConversion"/>
  </si>
  <si>
    <t>重庆市綦江区残疾人联合会部门支出总表</t>
    <phoneticPr fontId="2" type="noConversion"/>
  </si>
  <si>
    <t>2012950</t>
    <phoneticPr fontId="2" type="noConversion"/>
  </si>
  <si>
    <t>事业运行</t>
  </si>
  <si>
    <t>机关事业单位基本养老保险缴费支出</t>
  </si>
  <si>
    <t>机关事业单位职业年金缴费支出</t>
  </si>
  <si>
    <t>其他行政事业单位离退休支出</t>
  </si>
  <si>
    <t>行政运行</t>
  </si>
  <si>
    <t>残疾人康复</t>
  </si>
  <si>
    <t>残疾人就业和扶贫</t>
  </si>
  <si>
    <t>其他残疾人事业支出</t>
  </si>
  <si>
    <t>行政单位医疗</t>
  </si>
  <si>
    <t>事业单位医疗</t>
  </si>
  <si>
    <t>其他行政事业单位医疗支出</t>
  </si>
  <si>
    <t>住房公积金</t>
  </si>
  <si>
    <t>重庆市綦江区残疾人联合会政府采购预算明细表</t>
    <phoneticPr fontId="5" type="noConversion"/>
  </si>
  <si>
    <t>做好残疾儿童康复</t>
  </si>
  <si>
    <t>人</t>
  </si>
  <si>
    <t>350</t>
  </si>
  <si>
    <t>做好残疾人危房改造</t>
  </si>
  <si>
    <t>户</t>
  </si>
  <si>
    <t>80</t>
  </si>
  <si>
    <t>为有康复需求的残疾人提供辅助器具、功能训练、精神救助、假肢装配、助听器适配等服务项目</t>
  </si>
  <si>
    <t>6000</t>
  </si>
  <si>
    <t>为有需求的残疾人家庭实施无障碍改造</t>
  </si>
  <si>
    <t>在元旦、春节、全国助残日、国际残疾人日、“七一”、“国庆”等节日对全区困难残疾人进行慰问和帮扶</t>
  </si>
  <si>
    <t>1200</t>
  </si>
  <si>
    <t>解决一户多残家庭发展产业或解决脱贫攻坚中的实际困难</t>
  </si>
  <si>
    <t>200</t>
  </si>
  <si>
    <t>对重度肢体残疾人、精神、智力残疾人进行托养照护</t>
  </si>
  <si>
    <t>对学生进行生活费补助</t>
  </si>
  <si>
    <t>130</t>
  </si>
  <si>
    <t>对残疾人进行信息清理</t>
  </si>
  <si>
    <t>种养殖基地和大户扶持补助经费</t>
  </si>
  <si>
    <t>残疾人享受服务覆盖率</t>
  </si>
  <si>
    <t>资金使用合规性</t>
  </si>
  <si>
    <t>实际工作完成率</t>
  </si>
  <si>
    <t>服务对象满意度</t>
  </si>
  <si>
    <t>10</t>
  </si>
  <si>
    <t>%</t>
  </si>
  <si>
    <t xml:space="preserve">   行政运行</t>
    <phoneticPr fontId="2" type="noConversion"/>
  </si>
  <si>
    <t>人力资源和社会保障管理事务</t>
    <phoneticPr fontId="2" type="noConversion"/>
  </si>
  <si>
    <t>2022年预算数</t>
    <phoneticPr fontId="2" type="noConversion"/>
  </si>
  <si>
    <t>2022年基本支出</t>
    <phoneticPr fontId="2" type="noConversion"/>
  </si>
  <si>
    <t/>
  </si>
  <si>
    <t>其他说明</t>
  </si>
  <si>
    <t>部
门
整
体
绩
效
情
况</t>
  </si>
  <si>
    <t>权重</t>
  </si>
  <si>
    <t>绩效度量单位</t>
  </si>
  <si>
    <t>绩效指标值</t>
  </si>
  <si>
    <t>绩效指标性质</t>
  </si>
  <si>
    <t xml:space="preserve"> 三级指标</t>
  </si>
  <si>
    <t>二级指标</t>
  </si>
  <si>
    <t>一级指标</t>
  </si>
  <si>
    <t>年度绩效指标</t>
  </si>
  <si>
    <t>整体绩效目标</t>
  </si>
  <si>
    <t>单位资金</t>
  </si>
  <si>
    <t>专户资金</t>
  </si>
  <si>
    <t>财政拨款</t>
  </si>
  <si>
    <t>预算支出总额</t>
  </si>
  <si>
    <t>总体资金情况（元）</t>
  </si>
  <si>
    <t>预算部门：</t>
  </si>
  <si>
    <t>（    2022  年度）</t>
  </si>
  <si>
    <t>附件3-10</t>
  </si>
  <si>
    <t>取数时点：</t>
    <phoneticPr fontId="2" type="noConversion"/>
  </si>
  <si>
    <t>重庆市綦江区残疾人联合会整体支出绩效目标表</t>
    <phoneticPr fontId="2" type="noConversion"/>
  </si>
  <si>
    <t>重庆市綦江区残疾人联合会</t>
    <phoneticPr fontId="2" type="noConversion"/>
  </si>
  <si>
    <t>产出指标</t>
  </si>
  <si>
    <t>时效指标</t>
  </si>
  <si>
    <t>2022年完成</t>
  </si>
  <si>
    <t>＝</t>
  </si>
  <si>
    <t>100</t>
  </si>
  <si>
    <t>5</t>
  </si>
  <si>
    <t>履职效能</t>
  </si>
  <si>
    <t>数量指标</t>
  </si>
  <si>
    <t>≥</t>
  </si>
  <si>
    <t>24000</t>
  </si>
  <si>
    <t>800</t>
  </si>
  <si>
    <t>家庭医生签约人数</t>
  </si>
  <si>
    <t>5000</t>
  </si>
  <si>
    <t>完成残疾人之家建设家数</t>
  </si>
  <si>
    <t>1</t>
  </si>
  <si>
    <t>家</t>
  </si>
  <si>
    <t>为残疾人购买意外伤害保险人数</t>
  </si>
  <si>
    <t>10000</t>
  </si>
  <si>
    <t>400</t>
  </si>
  <si>
    <t>人/次</t>
  </si>
  <si>
    <t>40</t>
  </si>
  <si>
    <t>质量指标</t>
  </si>
  <si>
    <t>严重精神病救助补助金额</t>
  </si>
  <si>
    <t>1000000</t>
  </si>
  <si>
    <t>元</t>
  </si>
  <si>
    <t>社会效应</t>
  </si>
  <si>
    <t>社会效益</t>
  </si>
  <si>
    <t>90</t>
  </si>
  <si>
    <t>社会对残联工作认可度</t>
  </si>
  <si>
    <t>管理效率</t>
  </si>
  <si>
    <t>数量指标</t>
    <phoneticPr fontId="2" type="noConversion"/>
  </si>
  <si>
    <t>密切联系残疾人，了解残疾人需求，为残疾人服务，鼓励残疾人自尊、自信、自强、自立，为社会主义建设贡献力量。调查掌握残疾人状况，向政府提出决策建议，协助政府研究、制定、实施残疾人事业的法规、政策、计划，对有关业务区域进行指导管理。承担区委、区政府交办的其它工作。宣传贯彻《中华人民共和国残疾人保障法》等各项法律法规，维护残疾人的合法权益；团结、教育残疾人遵守法律，履行应尽的义务。开展残疾人康复、教育、扶贫、劳动就业、维权、文体艺术、社会保障和残疾预防等工作，为残疾人争取各种优惠政策，促进残疾人“平等、参与、共享”。推动按比例安排残疾人就业，对安排残疾人就业未达到法定比例的各用人单位，依法征收残疾人就业保障金。根据国家制定的残疾评定标准核发本区域的《中华人民共和国残疾人证》。宣传促进残疾人事业发展，动员社会尊重、理解、关心、帮助残疾人。管理和指导各类残疾人专门协会。</t>
    <phoneticPr fontId="2" type="noConversion"/>
  </si>
  <si>
    <t>绩效目标表</t>
  </si>
  <si>
    <t>单位信息：</t>
  </si>
  <si>
    <t>510001-重庆市綦江区残疾人联合会（本级）</t>
  </si>
  <si>
    <t>预算项目：</t>
  </si>
  <si>
    <t>50011021T000000049394-农村贫困残疾人危房改造经费</t>
  </si>
  <si>
    <t>职能职责与活动：</t>
  </si>
  <si>
    <t>09-农村贫困残疾人危房改造经费</t>
  </si>
  <si>
    <t>主管部门：</t>
  </si>
  <si>
    <t>510-重庆市綦江区残疾人联合会</t>
  </si>
  <si>
    <t>项目经办人：</t>
  </si>
  <si>
    <t>尹健</t>
    <phoneticPr fontId="2" type="noConversion"/>
  </si>
  <si>
    <t>项目总额：</t>
  </si>
  <si>
    <t>60.00</t>
  </si>
  <si>
    <t>万元</t>
  </si>
  <si>
    <t>预算执行率权重：</t>
  </si>
  <si>
    <t>项目经办人电话：</t>
  </si>
  <si>
    <t>023-61270579</t>
    <phoneticPr fontId="2" type="noConversion"/>
  </si>
  <si>
    <t>其中:   财政资金：</t>
  </si>
  <si>
    <t>年度目标：</t>
  </si>
  <si>
    <t>　切实消除安全隐患，保障农村贫困残疾人的基本居住安全。</t>
  </si>
  <si>
    <t>财政专户管理资金：</t>
  </si>
  <si>
    <t>单位资金：</t>
  </si>
  <si>
    <t>社会投入资金：</t>
  </si>
  <si>
    <t>银行贷款：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</si>
  <si>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</si>
  <si>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</si>
  <si>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</si>
  <si>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</si>
  <si>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</si>
  <si>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</si>
  <si>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</si>
  <si>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</si>
  <si>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</si>
  <si>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危房改造户数</t>
  </si>
  <si>
    <t>20</t>
  </si>
  <si>
    <t>正向指标</t>
  </si>
  <si>
    <t>2021年度内完成目标任务</t>
  </si>
  <si>
    <t>成本指标</t>
  </si>
  <si>
    <t>每户改造补助标准元</t>
  </si>
  <si>
    <t>15000</t>
  </si>
  <si>
    <t>效益指标</t>
  </si>
  <si>
    <t>可持续影响指标</t>
  </si>
  <si>
    <t>社会对残疾人危房改造认可度</t>
  </si>
  <si>
    <t>社会效益指标</t>
  </si>
  <si>
    <t>保障贫困残疾人住房安全</t>
  </si>
  <si>
    <t>满意度指标</t>
  </si>
  <si>
    <t>服务对象满意度指标</t>
  </si>
  <si>
    <t>50011021T000000046535-残疾人维稳和信访维权专项经费</t>
  </si>
  <si>
    <t>01-残疾人维稳和信访维权专项经费</t>
  </si>
  <si>
    <t>15.00</t>
  </si>
  <si>
    <t>　保障残疾人合法权益；引导残疾人群体遵纪守法；确保残疾人群体安宁稳定。</t>
  </si>
  <si>
    <t>法律培训投入成本/场次</t>
  </si>
  <si>
    <t>30000</t>
  </si>
  <si>
    <t>维权成功率</t>
  </si>
  <si>
    <t>帮助残疾人维权次数</t>
  </si>
  <si>
    <t>次</t>
  </si>
  <si>
    <t>聘请法律顾问投入资金</t>
  </si>
  <si>
    <t>20000</t>
  </si>
  <si>
    <t>残疾人法律培训次数</t>
  </si>
  <si>
    <t>4</t>
  </si>
  <si>
    <t>残疾人相关法律培训人员知晓率</t>
  </si>
  <si>
    <t>惠及人数</t>
  </si>
  <si>
    <t>95</t>
  </si>
  <si>
    <t>50011021T000000049393-特殊教育经费</t>
  </si>
  <si>
    <t>08-特殊教育经费</t>
  </si>
  <si>
    <t>51.60</t>
  </si>
  <si>
    <t>　保障特殊学校130名残疾学生开展劳动技能教育和职业技能教育，提供在校就读期间的生活补助。</t>
  </si>
  <si>
    <t>生活补助人数</t>
  </si>
  <si>
    <t>技能教育开班率</t>
  </si>
  <si>
    <t>人均每年补助金额</t>
  </si>
  <si>
    <t>3200</t>
  </si>
  <si>
    <t>技能教育培训补助金额</t>
  </si>
  <si>
    <t>50000</t>
  </si>
  <si>
    <t>技能培训人员合格率</t>
  </si>
  <si>
    <t>惠及家庭</t>
  </si>
  <si>
    <t>50011021T000000049380-残疾人文化体育运动专项经费</t>
  </si>
  <si>
    <t>03-残疾人文化体育运动专项经费</t>
  </si>
  <si>
    <t>18.00</t>
  </si>
  <si>
    <t>　丰富残疾人文化体育生活，完成市残联文化体育工作考核要求。</t>
  </si>
  <si>
    <t>残疾人体育竞技比赛参与人数</t>
  </si>
  <si>
    <t>老百姓对残疾人文化体育宣传工作知晓率</t>
  </si>
  <si>
    <t>残疾人节日活动次数</t>
  </si>
  <si>
    <t>残疾人文化体育宣传次数</t>
  </si>
  <si>
    <t>社会对残疾人体育竞技比赛结果满意度</t>
  </si>
  <si>
    <t>社会对残疾人体育竞技比赛认可度</t>
  </si>
  <si>
    <t>残疾人对组织参加体育竞技比赛的满意度</t>
  </si>
  <si>
    <t>50011021T000000049385-严重精神病患者救助基金</t>
  </si>
  <si>
    <t>06-严重精神病患者救助基金</t>
  </si>
  <si>
    <t>100.00</t>
  </si>
  <si>
    <t>　为严重精神障碍患者服药、住院费用进行补助，减轻患者家庭经济负担，维护社会稳定。</t>
  </si>
  <si>
    <t>平均每人投入资金元/人/年</t>
  </si>
  <si>
    <t>3400</t>
  </si>
  <si>
    <t>精神病患者补助人数</t>
  </si>
  <si>
    <t>300</t>
  </si>
  <si>
    <t>30</t>
  </si>
  <si>
    <t>控制病情，维护家庭稳定</t>
  </si>
  <si>
    <t>精神病患者康复有效率</t>
  </si>
  <si>
    <t>50011021T000000049392-残疾人临时救助、托养等专项经费</t>
  </si>
  <si>
    <t>06-残疾人临时救助、托养等专项经费</t>
  </si>
  <si>
    <t>94.00</t>
  </si>
  <si>
    <t>项目经费主要用于重度肢体残疾人、精神、智力残疾人的托养照护补贴费用。居家托养补贴820个残疾人，人均补贴600元/年，小计49.2万元，托养机构开展寄宿制托养照护70人，人均补贴机构3600元/年，小计25.2万元，托养机构开展日间照料托养照护130人，人均补助机构1500元/年，小计19.5万元，合计94万元。</t>
  </si>
  <si>
    <t>居家服务人数</t>
  </si>
  <si>
    <t>820</t>
  </si>
  <si>
    <t>日间照料服务人数</t>
  </si>
  <si>
    <t>寄宿制服务人数</t>
  </si>
  <si>
    <t>70</t>
  </si>
  <si>
    <t>残疾人对项目认可度</t>
  </si>
  <si>
    <t>完成市级目标任务</t>
  </si>
  <si>
    <t>50011021T000000049395-种养殖基地和大户扶持补助经费</t>
  </si>
  <si>
    <t>10-种养殖基地和大户扶持补助经费</t>
  </si>
  <si>
    <t>50.00</t>
  </si>
  <si>
    <t>　完成2021年扶持发展2家种养殖扶贫基地，发展壮大种养殖大户10户。</t>
  </si>
  <si>
    <t>种养殖扶贫基地数量</t>
  </si>
  <si>
    <t>2</t>
  </si>
  <si>
    <t>个</t>
  </si>
  <si>
    <t>扶持发展壮大种养殖大户户数</t>
  </si>
  <si>
    <t>扶持发展壮大种养殖大户每户补助元</t>
  </si>
  <si>
    <t>种养殖扶贫基地每家补助资金元</t>
  </si>
  <si>
    <t>100000</t>
  </si>
  <si>
    <t>社会对种养殖基地建设的认可度</t>
  </si>
  <si>
    <t>带动周边残疾人产业发展</t>
  </si>
  <si>
    <t>50011021T000000049386-残疾人福利基金会綦江区办事处专项经费</t>
  </si>
  <si>
    <t>01-残疾人福利基金会綦江区办事处专项经费</t>
  </si>
  <si>
    <t>尹健</t>
  </si>
  <si>
    <t>4.00</t>
  </si>
  <si>
    <t>61270579</t>
  </si>
  <si>
    <t>　保障重庆市福利基金会綦江办事处办公等日常运转，发展残疾人社会福利和慈善事业，管理和使用好本级收入10%的福利彩票公益金和5%的体育彩票公益金，专项用于残疾人事业。</t>
  </si>
  <si>
    <t>保障福利基金会工作顺利开展</t>
  </si>
  <si>
    <t>为职工办公提供保障</t>
  </si>
  <si>
    <t>募捐资金额度</t>
  </si>
  <si>
    <t>机构发挥作用有效率</t>
  </si>
  <si>
    <t>50011022T000000096492-换届选举工作经费</t>
  </si>
  <si>
    <t>09-换届选举工作经费</t>
  </si>
  <si>
    <t>10.00</t>
  </si>
  <si>
    <t>保障当年换届工作顺利完成。</t>
  </si>
  <si>
    <t>调研换届工作人次</t>
  </si>
  <si>
    <t>人次</t>
  </si>
  <si>
    <t>对换届相关人员培训次数</t>
  </si>
  <si>
    <t>换届工作参会人数</t>
  </si>
  <si>
    <t>换届工作相关人员培训人次</t>
  </si>
  <si>
    <t>相关人员对换届工作知晓率</t>
  </si>
  <si>
    <t>社会对换届选举的认可度</t>
  </si>
  <si>
    <t>参会人员对换届工作的满意度</t>
  </si>
  <si>
    <t>50011021T000000049390-残疾人辅助性就业机构扶持补助经费</t>
  </si>
  <si>
    <t>04-残疾人辅助性就业机构扶持补助经费</t>
  </si>
  <si>
    <t>5.00</t>
  </si>
  <si>
    <t>扶持残疾人辅助性就业机构，帮助残疾人实现就业，机构建设补助2万元，安置30名以上残疾人就业，每人每年补助0.54万元，计16.2万元，共计18万元。</t>
  </si>
  <si>
    <t>创建残疾人辅助性就业机构补助经费</t>
  </si>
  <si>
    <t>15</t>
  </si>
  <si>
    <t>安置残疾人就业人数</t>
  </si>
  <si>
    <t>25</t>
  </si>
  <si>
    <t>安置残疾人就业每人补助</t>
  </si>
  <si>
    <t>0.54</t>
  </si>
  <si>
    <t>1.54</t>
  </si>
  <si>
    <t>辅助性就业机构所数</t>
  </si>
  <si>
    <t>所</t>
  </si>
  <si>
    <t>解决残疾人就业</t>
  </si>
  <si>
    <t>残疾人辅助性就业机构中就业率</t>
  </si>
  <si>
    <t>9</t>
  </si>
  <si>
    <t>50011021T000000049398-残疾人组织机构系统建设经费</t>
  </si>
  <si>
    <t>01-残疾人组织机构系统建设经费</t>
  </si>
  <si>
    <t>　助力5名贫困视力残疾人学习技能、脱贫增收。扶持6家盲人按摩机构，加强对盲人按摩行业的管理，稳定和促进盲人就业，鼓励社会力量创办按摩机构吸纳盲人就业；规范五个协会管理，提高服务水平。</t>
  </si>
  <si>
    <t>盲人机构规范化建设</t>
  </si>
  <si>
    <t>3600</t>
  </si>
  <si>
    <t>按摩机构安置按摩师扶持元/人/年</t>
  </si>
  <si>
    <t>保障协会运行个数</t>
  </si>
  <si>
    <t>2021年完成任务</t>
  </si>
  <si>
    <t>残疾人就创业扶持</t>
  </si>
  <si>
    <t>盲人按摩机构扶持个数</t>
  </si>
  <si>
    <t>6</t>
  </si>
  <si>
    <t>50011021T000000049387-“一户多残”贫困家庭帮扶经费</t>
  </si>
  <si>
    <t>01-“一户多残”贫困家庭帮扶经费</t>
  </si>
  <si>
    <t>48.00</t>
  </si>
  <si>
    <t>　解决160户一户多残家庭发展产业或解决脱贫攻坚中的实际困难。</t>
  </si>
  <si>
    <t>帮扶户数</t>
  </si>
  <si>
    <t>≤</t>
  </si>
  <si>
    <t>160</t>
  </si>
  <si>
    <t>帮扶标准</t>
  </si>
  <si>
    <t>3000</t>
  </si>
  <si>
    <t>一户多残家庭脱贫率</t>
  </si>
  <si>
    <t>特殊困难残疾人家庭帮扶</t>
  </si>
  <si>
    <t>50011022T000000096441-残疾人第三代残疾证换发经费</t>
  </si>
  <si>
    <t>01-第三代残疾人证换发工作</t>
  </si>
  <si>
    <t>顺利完成三代证制作换发，完成持证公职人员残疾重新评定</t>
  </si>
  <si>
    <t>完成三代证卡制作数量</t>
  </si>
  <si>
    <t>2000</t>
  </si>
  <si>
    <t>张</t>
  </si>
  <si>
    <t>完成持证公职人员重新评定人数</t>
  </si>
  <si>
    <t>提高社会对残疾人证认知度</t>
  </si>
  <si>
    <t>残疾人证作用发挥有效率</t>
  </si>
  <si>
    <t>50011021T000000049389-残疾人大学生资助</t>
  </si>
  <si>
    <t>03-残疾人大学生资助</t>
  </si>
  <si>
    <t>7.00</t>
  </si>
  <si>
    <t>　保障贫困残疾大学生接受高等教育的权利，确保贫困残疾大学生能够进入大学顺利完成学业。</t>
  </si>
  <si>
    <t xml:space="preserve"> 生活救助费用元/人/年</t>
  </si>
  <si>
    <t>入学救助人数</t>
  </si>
  <si>
    <t xml:space="preserve"> 生活救助人数</t>
  </si>
  <si>
    <t>入学救助费用元/人</t>
  </si>
  <si>
    <t>保障贫困残疾人大学生就学</t>
  </si>
  <si>
    <t>残疾人大学生对社会认可度</t>
  </si>
  <si>
    <t>服务满意度</t>
  </si>
  <si>
    <t>50011021T000000046570-残疾人家庭医生签约服务专项经费</t>
  </si>
  <si>
    <t>01-残疾人家庭医生签约服务专项经费</t>
  </si>
  <si>
    <t>　签约团队为残疾人提供公共卫生及签约服务，为80%以上有康复需求的残疾人提供康复医疗服务。</t>
  </si>
  <si>
    <t>签约服务人数</t>
  </si>
  <si>
    <t>5600</t>
  </si>
  <si>
    <t>区级人均投入资金元/人</t>
  </si>
  <si>
    <t>60</t>
  </si>
  <si>
    <t>有康复需求的残疾人签约服务比例</t>
  </si>
  <si>
    <t>提高残疾人康复服务率</t>
  </si>
  <si>
    <t>50011021T000000049382-康复站室建设经费</t>
  </si>
  <si>
    <t>04-康复站室建设经费</t>
  </si>
  <si>
    <t>9.00</t>
  </si>
  <si>
    <t>　完成3个康复示范社区建设，就近就便为残疾人提供康复训练。</t>
  </si>
  <si>
    <t>康复服务示范社区个数</t>
  </si>
  <si>
    <t>3</t>
  </si>
  <si>
    <t>示范社区元/个/年</t>
  </si>
  <si>
    <t>康复站室使用率</t>
  </si>
  <si>
    <t>满足残疾人就近就便康复需求</t>
  </si>
  <si>
    <t>50011021T000000049388-残疾儿童康复治疗救助基金</t>
  </si>
  <si>
    <t>02-残疾儿童康复治疗救助基金</t>
  </si>
  <si>
    <t>300.00</t>
  </si>
  <si>
    <t>对脑瘫、智残、自闭症、听力言语、视力残疾儿童进行康复救助，帮助恢复身体功能，提高生活质量。</t>
  </si>
  <si>
    <t>残疾儿童康复人次</t>
  </si>
  <si>
    <t>康复人均投入人均金额</t>
  </si>
  <si>
    <t>减轻残疾儿童经济家庭负担</t>
  </si>
  <si>
    <t>残疾儿童康复有效率</t>
  </si>
  <si>
    <t>50011021T000000049391-残疾人节日慰问经费</t>
  </si>
  <si>
    <t>05-残疾人节日慰问经费</t>
  </si>
  <si>
    <t>35.00</t>
  </si>
  <si>
    <t>　让困难残疾人充分感受到党和政府的关怀温暖。</t>
  </si>
  <si>
    <t>全国助残日慰问人数</t>
  </si>
  <si>
    <t>国际残疾人日、国庆等慰问人数</t>
  </si>
  <si>
    <t>元旦、春节慰问人数</t>
  </si>
  <si>
    <t>700</t>
  </si>
  <si>
    <t>可持续发展指标</t>
  </si>
  <si>
    <t>慰问残疾人覆盖率</t>
  </si>
  <si>
    <t>社会对慰问残疾人工作认可度</t>
  </si>
  <si>
    <t>残疾人对慰问满意度</t>
  </si>
  <si>
    <t>50011021T000000049397-残疾人动态更新专项经费</t>
  </si>
  <si>
    <t>01-残疾人动态更新专项经费</t>
  </si>
  <si>
    <t>　包括资料费、培训经费、宣传经费、信息采集员补贴（交通、通信、误餐费等）、信息技术服务经费等。</t>
  </si>
  <si>
    <t>在预算金额内完成任务</t>
  </si>
  <si>
    <t>残疾人基本服务状况和需求信息数据动态更新人数</t>
  </si>
  <si>
    <t>对残疾人精准服务覆盖率</t>
  </si>
  <si>
    <t>为残疾人提供精准服务</t>
  </si>
  <si>
    <t>50011021T000000049384-农村残疾人实用技术培训</t>
  </si>
  <si>
    <t>05-农村残疾人实用技术培训</t>
  </si>
  <si>
    <t>　帮助410名残疾人接受农村实用技术培训和技能培训，切实提高自我发展和增收能力。</t>
  </si>
  <si>
    <t>2022年度内完成目标任务</t>
  </si>
  <si>
    <t>培训人数</t>
  </si>
  <si>
    <t>410</t>
  </si>
  <si>
    <t>农村平均每人投入资金</t>
  </si>
  <si>
    <t>500</t>
  </si>
  <si>
    <t>城镇平均每人投入资金</t>
  </si>
  <si>
    <t>4500</t>
  </si>
  <si>
    <t>掌握培训的技能</t>
  </si>
  <si>
    <t>让残疾人了解种养业知识、掌握技能</t>
  </si>
  <si>
    <t>50011021T000000049378-残疾人精准康复经费</t>
  </si>
  <si>
    <t>02-残疾人精准康复经费</t>
  </si>
  <si>
    <t>为有康复需求的残疾人提供辅助器具、功能训练、精神救助、假肢装配、助听器适配等服务项目。</t>
  </si>
  <si>
    <t xml:space="preserve">精准康复服务人数   </t>
  </si>
  <si>
    <t>1220</t>
  </si>
  <si>
    <t>辅具适配率</t>
  </si>
  <si>
    <t>人均服务费用</t>
  </si>
  <si>
    <t>1000</t>
  </si>
  <si>
    <t>精准康复服务率</t>
  </si>
  <si>
    <t>有需求的残疾人得到康复服务</t>
  </si>
  <si>
    <t xml:space="preserve"> 服务对象满意度</t>
  </si>
  <si>
    <t>50011022T000000140968-运转性项目-独立运行补丁</t>
  </si>
  <si>
    <t>02-运转性项目</t>
  </si>
  <si>
    <t>保障独立办公单位及系统主管部门正常运转。</t>
  </si>
  <si>
    <t>保障正常单位运转个数</t>
  </si>
  <si>
    <t>保障职工正常办公人数</t>
  </si>
  <si>
    <t>保障职工为残疾人服务覆盖率</t>
  </si>
  <si>
    <t>85</t>
  </si>
  <si>
    <t>职工对办公环境硬件实施满意度</t>
  </si>
  <si>
    <t>510002-重庆市綦江区残疾人劳动就业服务所</t>
  </si>
  <si>
    <t>50011022T000000085563-运转性项目-非在编人员（限额10%内非在编人员）</t>
  </si>
  <si>
    <t>11.50</t>
  </si>
  <si>
    <t>保障驾驶员正常工资待遇。</t>
  </si>
  <si>
    <t>保障正常工资待遇人数</t>
  </si>
  <si>
    <t>正常保障临聘人员工资待遇</t>
  </si>
  <si>
    <t>驾驶员满意度</t>
  </si>
  <si>
    <t>驾驶员待遇</t>
  </si>
  <si>
    <t>57500</t>
  </si>
  <si>
    <t>单位职工对驾驶员服务满意度</t>
  </si>
  <si>
    <t>50011022T000000085523-运转性项目-人员补丁1</t>
  </si>
  <si>
    <t>5.50</t>
  </si>
  <si>
    <t>保障就业服务正常运转，保障为残疾人服务满意度逐步提高。</t>
  </si>
  <si>
    <t>保障单位正常运转个数</t>
  </si>
  <si>
    <t>保障为残疾人服务机构正常运转个数</t>
  </si>
  <si>
    <t>效果指标</t>
  </si>
  <si>
    <t>残疾人对服务所服务认可度</t>
  </si>
  <si>
    <t>就业服务所作用发挥有效率</t>
  </si>
  <si>
    <t>50011021T000000049401-残疾人无障碍设施改造经费</t>
  </si>
  <si>
    <t>07-残疾人无障碍设施改造经费</t>
  </si>
  <si>
    <t xml:space="preserve">　实施约400户残疾人家庭无障碍改造项目，帮助贫困残疾人家庭进行人性化和个性化的改造，消除减少残疾人居家生活障碍，促进残疾人生活共奔小康，营造良好的扶残助残氛围和无障碍环境，改造残疾人家庭满意度达100%										
</t>
  </si>
  <si>
    <t>残疾人家庭无障碍改造户数</t>
  </si>
  <si>
    <t>无障碍改造安排户均资金</t>
  </si>
  <si>
    <t>3100</t>
  </si>
  <si>
    <t>改造残疾人家庭的满意度</t>
  </si>
  <si>
    <t>残疾人对无障碍实施认可度</t>
  </si>
  <si>
    <t>50011022T000000085430-运转性项目-人员补丁</t>
  </si>
  <si>
    <t>保障残疾人服务机构正常运转，提高残疾人对服务机构满意度。</t>
  </si>
  <si>
    <t>残疾人对机构服务满意度</t>
  </si>
  <si>
    <t>‰</t>
  </si>
  <si>
    <t>完成时间</t>
  </si>
  <si>
    <t>服务所</t>
    <phoneticPr fontId="2" type="noConversion"/>
  </si>
  <si>
    <t>机关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</si>
</sst>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;;"/>
    <numFmt numFmtId="177" formatCode="#,##0.00_ "/>
    <numFmt numFmtId="178" formatCode="#,##0.00_);[Red]\(#,##0.00\)"/>
    <numFmt numFmtId="179" formatCode="0.00_);[Red]\(0.00\)"/>
  </numFmts>
  <fonts count="36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b/>
      <sz val="14"/>
      <name val="楷体_GB2312"/>
      <family val="3"/>
      <charset val="134"/>
    </font>
    <font>
      <sz val="11"/>
      <name val="宋体"/>
      <family val="3"/>
      <charset val="134"/>
    </font>
    <font>
      <sz val="9"/>
      <color indexed="8"/>
      <name val="SimSun"/>
      <family val="1"/>
    </font>
    <font>
      <sz val="10"/>
      <name val="Arial"/>
      <family val="2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b/>
      <sz val="12"/>
      <color theme="1"/>
      <name val="等线"/>
      <family val="3"/>
      <charset val="134"/>
      <scheme val="minor"/>
    </font>
    <font>
      <sz val="11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b/>
      <sz val="10"/>
      <color indexed="10"/>
      <name val="微软雅黑"/>
      <family val="2"/>
      <charset val="134"/>
    </font>
    <font>
      <b/>
      <sz val="14"/>
      <color indexed="8"/>
      <name val="微软雅黑"/>
      <family val="2"/>
      <charset val="134"/>
    </font>
    <font>
      <sz val="11"/>
      <color indexed="10"/>
      <name val="微软雅黑"/>
      <family val="2"/>
      <charset val="134"/>
    </font>
    <font>
      <sz val="11"/>
      <color theme="1"/>
      <name val="宋体"/>
      <family val="3"/>
      <charset val="134"/>
    </font>
    <font>
      <sz val="11"/>
      <color indexed="8"/>
      <name val="等线"/>
      <family val="2"/>
      <charset val="1"/>
      <scheme val="minor"/>
    </font>
    <font>
      <sz val="9"/>
      <name val="微软雅黑"/>
      <family val="2"/>
      <charset val="134"/>
    </font>
    <font>
      <b/>
      <sz val="15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5F7FA"/>
        <bgColor rgb="FFF5F7FA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17" fillId="0" borderId="0"/>
    <xf numFmtId="0" fontId="21" fillId="0" borderId="0"/>
    <xf numFmtId="0" fontId="31" fillId="0" borderId="0">
      <alignment vertical="center"/>
    </xf>
  </cellStyleXfs>
  <cellXfs count="29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6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7" fillId="0" borderId="0" xfId="1" applyFont="1" applyFill="1" applyAlignment="1">
      <alignment wrapText="1"/>
    </xf>
    <xf numFmtId="0" fontId="9" fillId="0" borderId="0" xfId="1" applyFont="1" applyFill="1" applyAlignment="1">
      <alignment wrapText="1"/>
    </xf>
    <xf numFmtId="0" fontId="9" fillId="0" borderId="0" xfId="1" applyFont="1" applyAlignment="1">
      <alignment wrapText="1"/>
    </xf>
    <xf numFmtId="0" fontId="9" fillId="0" borderId="0" xfId="1" applyNumberFormat="1" applyFont="1" applyFill="1" applyAlignment="1" applyProtection="1">
      <alignment horizontal="right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left" vertical="center"/>
    </xf>
    <xf numFmtId="4" fontId="9" fillId="0" borderId="2" xfId="1" applyNumberFormat="1" applyFont="1" applyBorder="1" applyAlignment="1">
      <alignment horizontal="right" vertical="center"/>
    </xf>
    <xf numFmtId="0" fontId="9" fillId="0" borderId="4" xfId="1" applyFont="1" applyFill="1" applyBorder="1" applyAlignment="1">
      <alignment horizontal="left" vertical="center"/>
    </xf>
    <xf numFmtId="4" fontId="9" fillId="0" borderId="6" xfId="1" applyNumberFormat="1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9" fillId="0" borderId="4" xfId="1" applyFont="1" applyBorder="1" applyAlignment="1">
      <alignment horizontal="left" vertical="center"/>
    </xf>
    <xf numFmtId="4" fontId="9" fillId="0" borderId="6" xfId="1" applyNumberFormat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9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horizontal="right" vertical="center"/>
    </xf>
    <xf numFmtId="4" fontId="9" fillId="0" borderId="1" xfId="1" applyNumberFormat="1" applyFont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49" fontId="8" fillId="0" borderId="0" xfId="2" applyNumberFormat="1" applyFont="1" applyFill="1" applyAlignment="1" applyProtection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Fill="1" applyAlignment="1">
      <alignment horizontal="centerContinuous"/>
    </xf>
    <xf numFmtId="0" fontId="9" fillId="0" borderId="0" xfId="2" applyFont="1" applyFill="1"/>
    <xf numFmtId="0" fontId="9" fillId="0" borderId="0" xfId="2" applyFont="1"/>
    <xf numFmtId="0" fontId="9" fillId="0" borderId="0" xfId="2" applyNumberFormat="1" applyFont="1" applyFill="1" applyAlignment="1" applyProtection="1">
      <alignment horizontal="right"/>
    </xf>
    <xf numFmtId="0" fontId="10" fillId="0" borderId="2" xfId="2" applyNumberFormat="1" applyFont="1" applyFill="1" applyBorder="1" applyAlignment="1" applyProtection="1">
      <alignment horizontal="center" vertical="center"/>
    </xf>
    <xf numFmtId="49" fontId="9" fillId="0" borderId="2" xfId="2" applyNumberFormat="1" applyFont="1" applyFill="1" applyBorder="1" applyAlignment="1" applyProtection="1">
      <alignment vertical="center"/>
    </xf>
    <xf numFmtId="0" fontId="5" fillId="0" borderId="0" xfId="2" applyFill="1"/>
    <xf numFmtId="0" fontId="11" fillId="0" borderId="0" xfId="2" applyNumberFormat="1" applyFont="1" applyFill="1" applyAlignment="1" applyProtection="1">
      <alignment horizontal="centerContinuous"/>
    </xf>
    <xf numFmtId="0" fontId="7" fillId="0" borderId="0" xfId="2" applyFont="1"/>
    <xf numFmtId="0" fontId="10" fillId="0" borderId="1" xfId="2" applyNumberFormat="1" applyFont="1" applyFill="1" applyBorder="1" applyAlignment="1" applyProtection="1">
      <alignment horizontal="center" vertical="center"/>
    </xf>
    <xf numFmtId="49" fontId="9" fillId="0" borderId="1" xfId="2" applyNumberFormat="1" applyFont="1" applyFill="1" applyBorder="1" applyAlignment="1" applyProtection="1"/>
    <xf numFmtId="176" fontId="9" fillId="0" borderId="1" xfId="2" applyNumberFormat="1" applyFont="1" applyFill="1" applyBorder="1" applyAlignment="1" applyProtection="1">
      <alignment horizontal="center" vertical="center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49" fontId="9" fillId="0" borderId="1" xfId="2" applyNumberFormat="1" applyFont="1" applyFill="1" applyBorder="1" applyAlignment="1" applyProtection="1">
      <alignment vertical="center"/>
    </xf>
    <xf numFmtId="176" fontId="9" fillId="0" borderId="1" xfId="2" applyNumberFormat="1" applyFont="1" applyFill="1" applyBorder="1" applyAlignment="1" applyProtection="1">
      <alignment vertical="center"/>
    </xf>
    <xf numFmtId="4" fontId="9" fillId="0" borderId="1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8" fillId="0" borderId="0" xfId="2" applyFont="1" applyFill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3" xfId="2" applyNumberFormat="1" applyFont="1" applyFill="1" applyBorder="1" applyAlignment="1" applyProtection="1">
      <alignment horizontal="center" vertical="center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4" fontId="9" fillId="0" borderId="4" xfId="2" applyNumberFormat="1" applyFont="1" applyFill="1" applyBorder="1" applyAlignment="1" applyProtection="1">
      <alignment horizontal="right" vertical="center" wrapText="1"/>
    </xf>
    <xf numFmtId="4" fontId="9" fillId="0" borderId="8" xfId="2" applyNumberFormat="1" applyFont="1" applyFill="1" applyBorder="1" applyAlignment="1" applyProtection="1">
      <alignment horizontal="right" vertical="center" wrapText="1"/>
    </xf>
    <xf numFmtId="0" fontId="12" fillId="0" borderId="0" xfId="2" applyFont="1" applyAlignment="1">
      <alignment horizontal="right"/>
    </xf>
    <xf numFmtId="0" fontId="10" fillId="0" borderId="0" xfId="2" applyFont="1" applyFill="1" applyAlignment="1">
      <alignment horizontal="centerContinuous"/>
    </xf>
    <xf numFmtId="0" fontId="10" fillId="0" borderId="0" xfId="2" applyFont="1" applyAlignment="1">
      <alignment horizontal="centerContinuous"/>
    </xf>
    <xf numFmtId="0" fontId="10" fillId="0" borderId="0" xfId="2" applyFont="1" applyAlignment="1">
      <alignment horizontal="right"/>
    </xf>
    <xf numFmtId="49" fontId="9" fillId="0" borderId="4" xfId="2" applyNumberFormat="1" applyFont="1" applyFill="1" applyBorder="1" applyAlignment="1" applyProtection="1">
      <alignment horizontal="left" vertical="center"/>
    </xf>
    <xf numFmtId="176" fontId="9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13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2" xfId="2" applyNumberFormat="1" applyFont="1" applyFill="1" applyBorder="1" applyAlignment="1" applyProtection="1">
      <alignment horizontal="centerContinuous" vertical="center" wrapText="1"/>
    </xf>
    <xf numFmtId="0" fontId="9" fillId="0" borderId="11" xfId="2" applyFont="1" applyFill="1" applyBorder="1" applyAlignment="1">
      <alignment vertical="center"/>
    </xf>
    <xf numFmtId="4" fontId="9" fillId="0" borderId="3" xfId="2" applyNumberFormat="1" applyFont="1" applyFill="1" applyBorder="1" applyAlignment="1" applyProtection="1">
      <alignment horizontal="right" vertical="center" wrapText="1"/>
    </xf>
    <xf numFmtId="0" fontId="9" fillId="0" borderId="10" xfId="2" applyFont="1" applyBorder="1" applyAlignment="1">
      <alignment vertical="center" wrapText="1"/>
    </xf>
    <xf numFmtId="0" fontId="9" fillId="0" borderId="4" xfId="2" applyFont="1" applyBorder="1" applyAlignment="1">
      <alignment vertical="center"/>
    </xf>
    <xf numFmtId="0" fontId="9" fillId="0" borderId="6" xfId="2" applyFont="1" applyBorder="1" applyAlignment="1">
      <alignment vertical="center" wrapText="1"/>
    </xf>
    <xf numFmtId="0" fontId="9" fillId="0" borderId="4" xfId="2" applyFont="1" applyBorder="1" applyAlignment="1">
      <alignment horizontal="left" vertical="center"/>
    </xf>
    <xf numFmtId="0" fontId="9" fillId="0" borderId="4" xfId="2" applyFont="1" applyFill="1" applyBorder="1" applyAlignment="1">
      <alignment vertical="center"/>
    </xf>
    <xf numFmtId="4" fontId="9" fillId="0" borderId="5" xfId="2" applyNumberFormat="1" applyFont="1" applyFill="1" applyBorder="1" applyAlignment="1" applyProtection="1">
      <alignment horizontal="right" vertical="center" wrapText="1"/>
    </xf>
    <xf numFmtId="0" fontId="9" fillId="0" borderId="6" xfId="2" applyFont="1" applyFill="1" applyBorder="1" applyAlignment="1">
      <alignment vertical="center" wrapText="1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0" fontId="9" fillId="0" borderId="1" xfId="2" applyFont="1" applyBorder="1"/>
    <xf numFmtId="0" fontId="9" fillId="0" borderId="1" xfId="2" applyFont="1" applyFill="1" applyBorder="1" applyAlignment="1">
      <alignment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4" fontId="9" fillId="0" borderId="5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right"/>
    </xf>
    <xf numFmtId="0" fontId="8" fillId="0" borderId="0" xfId="2" applyNumberFormat="1" applyFont="1" applyFill="1" applyAlignment="1" applyProtection="1">
      <alignment horizontal="centerContinuous"/>
    </xf>
    <xf numFmtId="0" fontId="14" fillId="0" borderId="0" xfId="2" applyNumberFormat="1" applyFont="1" applyFill="1" applyAlignment="1" applyProtection="1">
      <alignment horizontal="centerContinuous"/>
    </xf>
    <xf numFmtId="0" fontId="6" fillId="0" borderId="0" xfId="2" applyNumberFormat="1" applyFont="1" applyFill="1" applyAlignment="1" applyProtection="1">
      <alignment horizontal="centerContinuous"/>
    </xf>
    <xf numFmtId="0" fontId="10" fillId="0" borderId="0" xfId="2" applyNumberFormat="1" applyFont="1" applyFill="1" applyAlignment="1" applyProtection="1">
      <alignment horizontal="centerContinuous"/>
    </xf>
    <xf numFmtId="0" fontId="9" fillId="0" borderId="9" xfId="2" applyNumberFormat="1" applyFont="1" applyFill="1" applyBorder="1" applyAlignment="1" applyProtection="1">
      <alignment horizontal="right"/>
    </xf>
    <xf numFmtId="0" fontId="10" fillId="0" borderId="3" xfId="2" applyFont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49" fontId="9" fillId="0" borderId="4" xfId="2" applyNumberFormat="1" applyFont="1" applyFill="1" applyBorder="1" applyAlignment="1" applyProtection="1">
      <alignment vertical="center"/>
    </xf>
    <xf numFmtId="0" fontId="5" fillId="0" borderId="0" xfId="2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176" fontId="9" fillId="0" borderId="10" xfId="2" applyNumberFormat="1" applyFont="1" applyFill="1" applyBorder="1" applyAlignment="1" applyProtection="1">
      <alignment vertical="center"/>
    </xf>
    <xf numFmtId="0" fontId="15" fillId="0" borderId="0" xfId="2" applyFont="1" applyFill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0" fillId="0" borderId="0" xfId="0" applyFill="1"/>
    <xf numFmtId="0" fontId="0" fillId="0" borderId="1" xfId="0" applyBorder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7" fillId="0" borderId="0" xfId="3"/>
    <xf numFmtId="0" fontId="17" fillId="0" borderId="0" xfId="3" applyAlignment="1">
      <alignment vertical="center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Alignment="1" applyProtection="1">
      <alignment vertical="center" wrapText="1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indent="2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>
      <alignment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7" fillId="0" borderId="0" xfId="1" applyFont="1" applyAlignment="1">
      <alignment horizontal="center" wrapText="1"/>
    </xf>
    <xf numFmtId="0" fontId="9" fillId="0" borderId="0" xfId="1" applyFont="1" applyAlignment="1">
      <alignment horizont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0" fontId="5" fillId="0" borderId="7" xfId="1" applyBorder="1" applyAlignment="1">
      <alignment horizontal="center" wrapText="1"/>
    </xf>
    <xf numFmtId="0" fontId="5" fillId="0" borderId="0" xfId="1" applyAlignment="1">
      <alignment horizontal="center" wrapText="1"/>
    </xf>
    <xf numFmtId="0" fontId="10" fillId="0" borderId="9" xfId="2" applyNumberFormat="1" applyFont="1" applyFill="1" applyBorder="1" applyAlignment="1" applyProtection="1">
      <alignment horizontal="center" vertical="center"/>
    </xf>
    <xf numFmtId="0" fontId="9" fillId="0" borderId="2" xfId="2" applyNumberFormat="1" applyFont="1" applyFill="1" applyBorder="1" applyAlignment="1" applyProtection="1">
      <alignment horizontal="left" vertical="center"/>
    </xf>
    <xf numFmtId="0" fontId="9" fillId="0" borderId="9" xfId="2" applyNumberFormat="1" applyFont="1" applyFill="1" applyBorder="1" applyAlignment="1" applyProtection="1">
      <alignment horizontal="left" vertical="center"/>
    </xf>
    <xf numFmtId="0" fontId="9" fillId="0" borderId="2" xfId="2" applyNumberFormat="1" applyFont="1" applyFill="1" applyBorder="1" applyAlignment="1" applyProtection="1">
      <alignment horizontal="left" vertical="center" indent="1"/>
    </xf>
    <xf numFmtId="0" fontId="9" fillId="0" borderId="9" xfId="2" applyNumberFormat="1" applyFont="1" applyFill="1" applyBorder="1" applyAlignment="1" applyProtection="1">
      <alignment horizontal="left" vertical="center" indent="1"/>
    </xf>
    <xf numFmtId="0" fontId="9" fillId="0" borderId="2" xfId="2" applyNumberFormat="1" applyFont="1" applyFill="1" applyBorder="1" applyAlignment="1" applyProtection="1">
      <alignment horizontal="left" vertical="center" indent="2"/>
    </xf>
    <xf numFmtId="0" fontId="9" fillId="0" borderId="9" xfId="2" applyNumberFormat="1" applyFont="1" applyFill="1" applyBorder="1" applyAlignment="1" applyProtection="1">
      <alignment horizontal="left" vertical="center" indent="2"/>
    </xf>
    <xf numFmtId="177" fontId="9" fillId="0" borderId="1" xfId="2" applyNumberFormat="1" applyFont="1" applyFill="1" applyBorder="1" applyAlignment="1" applyProtection="1">
      <alignment horizontal="center" vertical="center"/>
    </xf>
    <xf numFmtId="0" fontId="5" fillId="0" borderId="0" xfId="2" applyAlignment="1">
      <alignment horizontal="center"/>
    </xf>
    <xf numFmtId="0" fontId="11" fillId="0" borderId="0" xfId="2" applyNumberFormat="1" applyFont="1" applyFill="1" applyAlignment="1" applyProtection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0" fontId="5" fillId="0" borderId="0" xfId="2" applyFill="1" applyAlignment="1">
      <alignment horizontal="center"/>
    </xf>
    <xf numFmtId="4" fontId="9" fillId="0" borderId="1" xfId="2" applyNumberFormat="1" applyFont="1" applyFill="1" applyBorder="1" applyAlignment="1" applyProtection="1">
      <alignment horizontal="center"/>
    </xf>
    <xf numFmtId="4" fontId="9" fillId="0" borderId="4" xfId="2" applyNumberFormat="1" applyFont="1" applyFill="1" applyBorder="1" applyAlignment="1" applyProtection="1">
      <alignment horizontal="center"/>
    </xf>
    <xf numFmtId="4" fontId="9" fillId="0" borderId="4" xfId="2" applyNumberFormat="1" applyFont="1" applyFill="1" applyBorder="1" applyAlignment="1" applyProtection="1">
      <alignment horizontal="center" vertical="center" wrapText="1"/>
    </xf>
    <xf numFmtId="4" fontId="9" fillId="0" borderId="6" xfId="2" applyNumberFormat="1" applyFont="1" applyFill="1" applyBorder="1" applyAlignment="1" applyProtection="1">
      <alignment horizontal="center" vertical="center" wrapText="1"/>
    </xf>
    <xf numFmtId="4" fontId="9" fillId="0" borderId="8" xfId="2" applyNumberFormat="1" applyFont="1" applyFill="1" applyBorder="1" applyAlignment="1" applyProtection="1">
      <alignment horizontal="center" vertical="center" wrapText="1"/>
    </xf>
    <xf numFmtId="4" fontId="9" fillId="0" borderId="5" xfId="2" applyNumberFormat="1" applyFont="1" applyFill="1" applyBorder="1" applyAlignment="1">
      <alignment horizontal="center" vertical="center" wrapText="1"/>
    </xf>
    <xf numFmtId="4" fontId="9" fillId="0" borderId="2" xfId="2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13" fillId="0" borderId="0" xfId="2" applyFont="1" applyFill="1" applyAlignment="1">
      <alignment horizontal="center" vertical="center"/>
    </xf>
    <xf numFmtId="4" fontId="9" fillId="0" borderId="6" xfId="2" applyNumberFormat="1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 applyProtection="1">
      <alignment horizontal="left" vertical="center" indent="2"/>
    </xf>
    <xf numFmtId="176" fontId="9" fillId="0" borderId="1" xfId="2" applyNumberFormat="1" applyFont="1" applyFill="1" applyBorder="1" applyAlignment="1" applyProtection="1">
      <alignment horizontal="left" vertical="center" indent="2"/>
    </xf>
    <xf numFmtId="178" fontId="9" fillId="0" borderId="1" xfId="2" applyNumberFormat="1" applyFont="1" applyFill="1" applyBorder="1" applyAlignment="1" applyProtection="1">
      <alignment horizontal="center" vertical="center" wrapText="1"/>
    </xf>
    <xf numFmtId="178" fontId="9" fillId="0" borderId="1" xfId="2" applyNumberFormat="1" applyFont="1" applyBorder="1" applyAlignment="1">
      <alignment horizontal="center"/>
    </xf>
    <xf numFmtId="178" fontId="9" fillId="0" borderId="1" xfId="2" applyNumberFormat="1" applyFont="1" applyFill="1" applyBorder="1" applyAlignment="1">
      <alignment horizontal="center"/>
    </xf>
    <xf numFmtId="178" fontId="9" fillId="0" borderId="1" xfId="2" applyNumberFormat="1" applyFont="1" applyFill="1" applyBorder="1" applyAlignment="1" applyProtection="1">
      <alignment horizontal="center" vertical="center"/>
    </xf>
    <xf numFmtId="0" fontId="5" fillId="0" borderId="1" xfId="2" applyFill="1" applyBorder="1"/>
    <xf numFmtId="0" fontId="5" fillId="0" borderId="1" xfId="2" applyBorder="1"/>
    <xf numFmtId="49" fontId="9" fillId="0" borderId="1" xfId="2" applyNumberFormat="1" applyFont="1" applyFill="1" applyBorder="1" applyAlignment="1" applyProtection="1">
      <alignment horizontal="left" vertical="center" indent="2"/>
    </xf>
    <xf numFmtId="0" fontId="9" fillId="0" borderId="1" xfId="2" applyFont="1" applyFill="1" applyBorder="1" applyAlignment="1">
      <alignment horizontal="left" indent="2"/>
    </xf>
    <xf numFmtId="0" fontId="9" fillId="0" borderId="1" xfId="2" applyFont="1" applyBorder="1" applyAlignment="1">
      <alignment horizontal="left" indent="2"/>
    </xf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vertical="center"/>
    </xf>
    <xf numFmtId="4" fontId="9" fillId="0" borderId="6" xfId="2" applyNumberFormat="1" applyFont="1" applyFill="1" applyBorder="1" applyAlignment="1" applyProtection="1">
      <alignment horizontal="right" vertical="center" wrapText="1"/>
    </xf>
    <xf numFmtId="0" fontId="5" fillId="0" borderId="6" xfId="2" applyFill="1" applyBorder="1"/>
    <xf numFmtId="0" fontId="5" fillId="0" borderId="6" xfId="2" applyBorder="1"/>
    <xf numFmtId="0" fontId="21" fillId="0" borderId="0" xfId="4"/>
    <xf numFmtId="0" fontId="21" fillId="0" borderId="0" xfId="4" applyAlignment="1">
      <alignment vertical="center"/>
    </xf>
    <xf numFmtId="0" fontId="23" fillId="0" borderId="1" xfId="4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 wrapText="1"/>
    </xf>
    <xf numFmtId="179" fontId="25" fillId="0" borderId="1" xfId="3" applyNumberFormat="1" applyFont="1" applyBorder="1" applyAlignment="1">
      <alignment horizontal="right" vertical="center" wrapText="1"/>
    </xf>
    <xf numFmtId="0" fontId="26" fillId="0" borderId="1" xfId="3" applyFont="1" applyBorder="1" applyAlignment="1">
      <alignment horizontal="center" vertical="center" wrapText="1"/>
    </xf>
    <xf numFmtId="0" fontId="21" fillId="0" borderId="0" xfId="4" applyBorder="1" applyAlignment="1">
      <alignment vertical="center"/>
    </xf>
    <xf numFmtId="0" fontId="27" fillId="3" borderId="1" xfId="4" applyFont="1" applyFill="1" applyBorder="1" applyAlignment="1">
      <alignment vertical="center" wrapText="1"/>
    </xf>
    <xf numFmtId="0" fontId="22" fillId="3" borderId="1" xfId="4" applyFont="1" applyFill="1" applyBorder="1" applyAlignment="1">
      <alignment vertical="center" wrapText="1"/>
    </xf>
    <xf numFmtId="0" fontId="23" fillId="3" borderId="1" xfId="4" applyFont="1" applyFill="1" applyBorder="1" applyAlignment="1">
      <alignment vertical="center" wrapText="1"/>
    </xf>
    <xf numFmtId="0" fontId="21" fillId="0" borderId="1" xfId="4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 applyProtection="1">
      <alignment horizontal="left" vertical="center" wrapText="1"/>
      <protection locked="0"/>
    </xf>
    <xf numFmtId="0" fontId="30" fillId="0" borderId="4" xfId="0" applyFont="1" applyFill="1" applyBorder="1" applyAlignment="1">
      <alignment vertical="center" wrapText="1"/>
    </xf>
    <xf numFmtId="0" fontId="32" fillId="0" borderId="14" xfId="5" applyFont="1" applyBorder="1" applyAlignment="1">
      <alignment vertical="center" wrapText="1"/>
    </xf>
    <xf numFmtId="0" fontId="32" fillId="0" borderId="0" xfId="5" applyFont="1" applyBorder="1" applyAlignment="1">
      <alignment vertical="center" wrapText="1"/>
    </xf>
    <xf numFmtId="0" fontId="32" fillId="0" borderId="15" xfId="5" applyFont="1" applyBorder="1" applyAlignment="1">
      <alignment vertical="center" wrapText="1"/>
    </xf>
    <xf numFmtId="0" fontId="31" fillId="0" borderId="0" xfId="5">
      <alignment vertical="center"/>
    </xf>
    <xf numFmtId="0" fontId="32" fillId="0" borderId="16" xfId="5" applyFont="1" applyBorder="1" applyAlignment="1">
      <alignment vertical="center" wrapText="1"/>
    </xf>
    <xf numFmtId="0" fontId="34" fillId="0" borderId="1" xfId="5" applyFont="1" applyBorder="1" applyAlignment="1">
      <alignment horizontal="left" vertical="center" wrapText="1"/>
    </xf>
    <xf numFmtId="0" fontId="34" fillId="0" borderId="1" xfId="5" applyFont="1" applyBorder="1" applyAlignment="1">
      <alignment horizontal="left" vertical="center" wrapText="1"/>
    </xf>
    <xf numFmtId="0" fontId="34" fillId="0" borderId="1" xfId="5" applyFont="1" applyBorder="1" applyAlignment="1">
      <alignment horizontal="right" vertical="center" wrapText="1"/>
    </xf>
    <xf numFmtId="0" fontId="34" fillId="0" borderId="1" xfId="5" applyFont="1" applyBorder="1" applyAlignment="1">
      <alignment horizontal="right" vertical="center" wrapText="1"/>
    </xf>
    <xf numFmtId="0" fontId="32" fillId="0" borderId="17" xfId="5" applyFont="1" applyBorder="1" applyAlignment="1">
      <alignment vertical="center" wrapText="1"/>
    </xf>
    <xf numFmtId="0" fontId="32" fillId="0" borderId="1" xfId="5" applyFont="1" applyBorder="1" applyAlignment="1">
      <alignment horizontal="left" vertical="center" wrapText="1"/>
    </xf>
    <xf numFmtId="0" fontId="32" fillId="0" borderId="1" xfId="5" applyFont="1" applyBorder="1" applyAlignment="1">
      <alignment vertical="center" wrapText="1"/>
    </xf>
    <xf numFmtId="0" fontId="34" fillId="0" borderId="1" xfId="5" applyFont="1" applyBorder="1" applyAlignment="1">
      <alignment vertical="center" wrapText="1"/>
    </xf>
    <xf numFmtId="0" fontId="35" fillId="4" borderId="1" xfId="5" applyFont="1" applyFill="1" applyBorder="1" applyAlignment="1">
      <alignment horizontal="center" vertical="center"/>
    </xf>
    <xf numFmtId="0" fontId="35" fillId="4" borderId="1" xfId="5" applyFont="1" applyFill="1" applyBorder="1" applyAlignment="1">
      <alignment horizontal="center" vertical="center"/>
    </xf>
    <xf numFmtId="0" fontId="34" fillId="0" borderId="1" xfId="5" applyFont="1" applyBorder="1" applyAlignment="1">
      <alignment horizontal="left" vertical="center"/>
    </xf>
    <xf numFmtId="0" fontId="34" fillId="0" borderId="1" xfId="5" applyFont="1" applyBorder="1" applyAlignment="1">
      <alignment horizontal="left" vertical="center"/>
    </xf>
    <xf numFmtId="0" fontId="34" fillId="0" borderId="1" xfId="5" applyFont="1" applyBorder="1" applyAlignment="1">
      <alignment horizontal="center" vertical="center"/>
    </xf>
    <xf numFmtId="0" fontId="34" fillId="0" borderId="1" xfId="5" applyFont="1" applyBorder="1" applyAlignment="1">
      <alignment horizontal="right" vertical="center"/>
    </xf>
    <xf numFmtId="0" fontId="34" fillId="0" borderId="1" xfId="5" applyFont="1" applyBorder="1" applyAlignment="1">
      <alignment horizontal="right" vertical="center"/>
    </xf>
    <xf numFmtId="0" fontId="32" fillId="0" borderId="18" xfId="5" applyFont="1" applyBorder="1" applyAlignment="1">
      <alignment vertical="center"/>
    </xf>
    <xf numFmtId="0" fontId="32" fillId="0" borderId="19" xfId="5" applyFont="1" applyBorder="1" applyAlignment="1">
      <alignment vertical="center" wrapText="1"/>
    </xf>
    <xf numFmtId="0" fontId="32" fillId="0" borderId="14" xfId="5" applyFont="1" applyBorder="1" applyAlignment="1">
      <alignment horizontal="left" vertical="center" wrapText="1"/>
    </xf>
    <xf numFmtId="0" fontId="32" fillId="0" borderId="16" xfId="5" applyFont="1" applyBorder="1" applyAlignment="1">
      <alignment horizontal="left" vertical="center" wrapText="1"/>
    </xf>
    <xf numFmtId="0" fontId="35" fillId="4" borderId="1" xfId="5" applyFont="1" applyFill="1" applyBorder="1" applyAlignment="1">
      <alignment horizontal="left" vertical="center"/>
    </xf>
    <xf numFmtId="0" fontId="32" fillId="0" borderId="18" xfId="5" applyFont="1" applyBorder="1" applyAlignment="1">
      <alignment horizontal="left" vertical="center"/>
    </xf>
    <xf numFmtId="0" fontId="31" fillId="0" borderId="0" xfId="5" applyAlignment="1">
      <alignment horizontal="left" vertic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49" fontId="8" fillId="0" borderId="0" xfId="2" applyNumberFormat="1" applyFont="1" applyFill="1" applyAlignment="1" applyProtection="1">
      <alignment horizontal="center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Alignment="1" applyProtection="1">
      <alignment horizontal="center"/>
    </xf>
    <xf numFmtId="0" fontId="10" fillId="0" borderId="1" xfId="2" applyNumberFormat="1" applyFont="1" applyFill="1" applyBorder="1" applyAlignment="1" applyProtection="1">
      <alignment horizontal="center" vertical="center"/>
    </xf>
    <xf numFmtId="49" fontId="8" fillId="0" borderId="0" xfId="2" applyNumberFormat="1" applyFont="1" applyFill="1" applyAlignment="1" applyProtection="1">
      <alignment horizontal="center"/>
    </xf>
    <xf numFmtId="0" fontId="10" fillId="0" borderId="4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10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10" fillId="0" borderId="4" xfId="2" applyNumberFormat="1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Alignment="1" applyProtection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29" fillId="0" borderId="4" xfId="4" applyFont="1" applyFill="1" applyBorder="1" applyAlignment="1">
      <alignment horizontal="left"/>
    </xf>
    <xf numFmtId="0" fontId="29" fillId="0" borderId="8" xfId="4" applyFont="1" applyFill="1" applyBorder="1" applyAlignment="1">
      <alignment horizontal="left"/>
    </xf>
    <xf numFmtId="0" fontId="29" fillId="0" borderId="6" xfId="4" applyFont="1" applyFill="1" applyBorder="1" applyAlignment="1">
      <alignment horizontal="left"/>
    </xf>
    <xf numFmtId="0" fontId="28" fillId="3" borderId="1" xfId="4" applyFont="1" applyFill="1" applyBorder="1" applyAlignment="1">
      <alignment horizontal="center" vertical="center" wrapText="1"/>
    </xf>
    <xf numFmtId="0" fontId="22" fillId="3" borderId="1" xfId="4" applyFont="1" applyFill="1" applyBorder="1" applyAlignment="1">
      <alignment horizontal="left" vertical="center" wrapText="1"/>
    </xf>
    <xf numFmtId="0" fontId="23" fillId="3" borderId="1" xfId="4" applyFont="1" applyFill="1" applyBorder="1" applyAlignment="1">
      <alignment horizontal="center" vertical="center" wrapText="1"/>
    </xf>
    <xf numFmtId="0" fontId="26" fillId="0" borderId="1" xfId="3" applyFont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left" vertical="top" wrapText="1"/>
    </xf>
    <xf numFmtId="0" fontId="20" fillId="0" borderId="1" xfId="4" applyFont="1" applyFill="1" applyBorder="1" applyAlignment="1">
      <alignment horizontal="center" vertical="center" wrapText="1"/>
    </xf>
    <xf numFmtId="0" fontId="22" fillId="0" borderId="4" xfId="4" applyFont="1" applyFill="1" applyBorder="1" applyAlignment="1">
      <alignment horizontal="left" vertical="top" wrapText="1"/>
    </xf>
    <xf numFmtId="0" fontId="22" fillId="0" borderId="8" xfId="4" applyFont="1" applyFill="1" applyBorder="1" applyAlignment="1">
      <alignment horizontal="left" vertical="top" wrapText="1"/>
    </xf>
    <xf numFmtId="0" fontId="22" fillId="0" borderId="6" xfId="4" applyFont="1" applyFill="1" applyBorder="1" applyAlignment="1">
      <alignment horizontal="left" vertical="top" wrapText="1"/>
    </xf>
    <xf numFmtId="0" fontId="24" fillId="0" borderId="1" xfId="4" applyFont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center" vertical="center"/>
    </xf>
    <xf numFmtId="0" fontId="26" fillId="3" borderId="1" xfId="3" applyFont="1" applyFill="1" applyBorder="1" applyAlignment="1">
      <alignment horizontal="center" vertical="center" wrapText="1"/>
    </xf>
    <xf numFmtId="0" fontId="34" fillId="0" borderId="1" xfId="5" applyFont="1" applyBorder="1" applyAlignment="1">
      <alignment horizontal="left" vertical="center" wrapText="1"/>
    </xf>
    <xf numFmtId="0" fontId="34" fillId="0" borderId="1" xfId="5" applyFont="1" applyBorder="1" applyAlignment="1">
      <alignment horizontal="right" vertical="center" wrapText="1"/>
    </xf>
    <xf numFmtId="0" fontId="33" fillId="0" borderId="14" xfId="5" applyFont="1" applyBorder="1" applyAlignment="1">
      <alignment horizontal="center" vertical="center" wrapText="1"/>
    </xf>
    <xf numFmtId="0" fontId="34" fillId="0" borderId="1" xfId="5" applyFont="1" applyBorder="1" applyAlignment="1">
      <alignment horizontal="left" vertical="top" wrapText="1"/>
    </xf>
    <xf numFmtId="0" fontId="35" fillId="4" borderId="1" xfId="5" applyFont="1" applyFill="1" applyBorder="1" applyAlignment="1">
      <alignment horizontal="center" vertical="center"/>
    </xf>
    <xf numFmtId="0" fontId="34" fillId="0" borderId="1" xfId="5" applyFont="1" applyBorder="1" applyAlignment="1">
      <alignment horizontal="left" vertical="center"/>
    </xf>
    <xf numFmtId="0" fontId="34" fillId="0" borderId="1" xfId="5" applyFont="1" applyBorder="1" applyAlignment="1">
      <alignment horizontal="right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9" fillId="0" borderId="10" xfId="1" applyNumberFormat="1" applyFont="1" applyFill="1" applyBorder="1" applyAlignment="1" applyProtection="1">
      <alignment horizontal="center" vertical="center" wrapText="1"/>
    </xf>
    <xf numFmtId="0" fontId="10" fillId="0" borderId="0" xfId="2" applyNumberFormat="1" applyFont="1" applyFill="1" applyBorder="1" applyAlignment="1" applyProtection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" fontId="9" fillId="0" borderId="20" xfId="2" applyNumberFormat="1" applyFont="1" applyFill="1" applyBorder="1" applyAlignment="1" applyProtection="1">
      <alignment horizontal="right" vertical="center" wrapText="1"/>
    </xf>
    <xf numFmtId="4" fontId="9" fillId="0" borderId="13" xfId="2" applyNumberFormat="1" applyFont="1" applyFill="1" applyBorder="1" applyAlignment="1" applyProtection="1">
      <alignment horizontal="right" vertical="center" wrapText="1"/>
    </xf>
    <xf numFmtId="4" fontId="9" fillId="0" borderId="10" xfId="2" applyNumberFormat="1" applyFont="1" applyFill="1" applyBorder="1" applyAlignment="1" applyProtection="1">
      <alignment horizontal="right" vertical="center" wrapText="1"/>
    </xf>
    <xf numFmtId="4" fontId="9" fillId="0" borderId="6" xfId="2" applyNumberFormat="1" applyFont="1" applyFill="1" applyBorder="1" applyAlignment="1">
      <alignment horizontal="right" vertical="center" wrapText="1"/>
    </xf>
    <xf numFmtId="4" fontId="9" fillId="0" borderId="13" xfId="2" applyNumberFormat="1" applyFont="1" applyFill="1" applyBorder="1" applyAlignment="1">
      <alignment horizontal="right" vertical="center" wrapText="1"/>
    </xf>
    <xf numFmtId="0" fontId="10" fillId="0" borderId="1" xfId="2" applyNumberFormat="1" applyFont="1" applyFill="1" applyBorder="1" applyAlignment="1" applyProtection="1">
      <alignment horizontal="centerContinuous" vertical="center" wrapText="1"/>
    </xf>
    <xf numFmtId="0" fontId="7" fillId="0" borderId="1" xfId="2" applyFont="1" applyFill="1" applyBorder="1" applyAlignment="1">
      <alignment vertical="center"/>
    </xf>
    <xf numFmtId="178" fontId="9" fillId="0" borderId="6" xfId="2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Border="1" applyAlignment="1">
      <alignment horizontal="center" vertical="center"/>
    </xf>
  </cellXfs>
  <cellStyles count="6">
    <cellStyle name="常规" xfId="0" builtinId="0"/>
    <cellStyle name="常规 2" xfId="3"/>
    <cellStyle name="常规 3" xfId="1"/>
    <cellStyle name="常规 4" xfId="2"/>
    <cellStyle name="常规 5" xfId="4"/>
    <cellStyle name="常规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58"/>
  <sheetViews>
    <sheetView topLeftCell="B1" workbookViewId="0">
      <selection activeCell="C23" sqref="C23"/>
    </sheetView>
  </sheetViews>
  <sheetFormatPr defaultRowHeight="14.2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226" t="s">
        <v>0</v>
      </c>
      <c r="B2" s="226"/>
      <c r="C2" s="226"/>
      <c r="D2" s="226"/>
      <c r="E2" s="226"/>
      <c r="F2" s="226"/>
      <c r="G2" s="226"/>
      <c r="H2" s="226"/>
      <c r="I2" s="226"/>
    </row>
    <row r="4" spans="1:9" ht="23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3.2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3.2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3.2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3.2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3.2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3.2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3.2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3.2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3.2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3.2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3.2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3.2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3.2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3.2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3.2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3.2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3.2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3.2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3.2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3.2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3.2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3.2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3.2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3.2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3.2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3.2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3.2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3.2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3.2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3.2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3.2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3.2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3.2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3.2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3.2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3.2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3.2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3.2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3.2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3.2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3.2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3.2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3.2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3.2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3.2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3.2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3.2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3.2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3.2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3.2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3.2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3.2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3.2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3.2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3.2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3.2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3.2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3.2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3.2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3.2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3.2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3.2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3.2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3.2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3.2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3.2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3.2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3.2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3.2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3.2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3.2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3.2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3.2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3.2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3.2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3.2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3.2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3.2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3.2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3.2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3.2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3.2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3.2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3.2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3.2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3.2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3.2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3.2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3.2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3.2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3.2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3.2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3.2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3.2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3.2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3.2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3.2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3.2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3.2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3.2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3.2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3.2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3.2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3.2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3.2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3.2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3.2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3.2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3.2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3.2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3.2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3.2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3.2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3.2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3.2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3.2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3.2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3.2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3.2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3.2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3.2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3.2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3.2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3.2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3.2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3.2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3.2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3.2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3.2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3.2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3.2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3.2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3.2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3.2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3.2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3.2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3.2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3.2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3.2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3.2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3.2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3.2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3.2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3.2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3.2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3.2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3.2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3.2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3.2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3.2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3.2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3.2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3.2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3.2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3.2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3.2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3.2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3.2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3.2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3.2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3.2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3.2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3.2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3.2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3.2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3.2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3.2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3.2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3.2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3.2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3.2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3.2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3.2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3.2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3.2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3.2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3.2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3.2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3.2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3.2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3.2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3.2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3.2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3.2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3.2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3.2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3.2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3.2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3.2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3.2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3.2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3.2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3.2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3.2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3.2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3.2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3.2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3.2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3.2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3.2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3.2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3.2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3.2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3.2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3.2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3.2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3.2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3.2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3.2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3.2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3.2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3.2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3.2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3.2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3.2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3.2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3.2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3.2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3.2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3.2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3.2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3.2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3.2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3.2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3.2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3.2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3.2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3.2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3.2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3.2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3.2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3.2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3.2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3.2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3.2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3.2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3.2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3.2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3.2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3.2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3.2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3.2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3.2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3.2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3.2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3.2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3.2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3.2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3.2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3.2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3.2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3.2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3.2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3.2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11"/>
  <sheetViews>
    <sheetView workbookViewId="0">
      <selection activeCell="H8" sqref="H8"/>
    </sheetView>
  </sheetViews>
  <sheetFormatPr defaultColWidth="9" defaultRowHeight="14.25"/>
  <cols>
    <col min="1" max="1" width="21.625" customWidth="1"/>
    <col min="2" max="4" width="11.125" customWidth="1"/>
    <col min="5" max="5" width="10.375" customWidth="1"/>
    <col min="6" max="6" width="8.5" customWidth="1"/>
    <col min="9" max="9" width="9.625" customWidth="1"/>
    <col min="10" max="10" width="8.875" customWidth="1"/>
    <col min="11" max="11" width="10.37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7" t="s">
        <v>443</v>
      </c>
      <c r="B1" s="109"/>
      <c r="C1" s="109"/>
      <c r="D1" s="109"/>
      <c r="E1" s="109"/>
      <c r="F1" s="109"/>
    </row>
    <row r="2" spans="1:11" ht="40.5" customHeight="1">
      <c r="A2" s="243" t="s">
        <v>546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1" ht="21.75" customHeight="1">
      <c r="A3" s="109"/>
      <c r="B3" s="109"/>
      <c r="C3" s="109"/>
      <c r="D3" s="109"/>
      <c r="E3" s="109"/>
      <c r="F3" s="109"/>
      <c r="K3" t="s">
        <v>424</v>
      </c>
    </row>
    <row r="4" spans="1:11" ht="22.5" customHeight="1">
      <c r="A4" s="244" t="s">
        <v>423</v>
      </c>
      <c r="B4" s="237" t="s">
        <v>316</v>
      </c>
      <c r="C4" s="237" t="s">
        <v>411</v>
      </c>
      <c r="D4" s="237" t="s">
        <v>415</v>
      </c>
      <c r="E4" s="237" t="s">
        <v>405</v>
      </c>
      <c r="F4" s="237" t="s">
        <v>406</v>
      </c>
      <c r="G4" s="237" t="s">
        <v>425</v>
      </c>
      <c r="H4" s="237"/>
      <c r="I4" s="237" t="s">
        <v>426</v>
      </c>
      <c r="J4" s="237" t="s">
        <v>427</v>
      </c>
      <c r="K4" s="237" t="s">
        <v>409</v>
      </c>
    </row>
    <row r="5" spans="1:11" s="110" customFormat="1" ht="57" customHeight="1">
      <c r="A5" s="244"/>
      <c r="B5" s="237"/>
      <c r="C5" s="237"/>
      <c r="D5" s="237"/>
      <c r="E5" s="237"/>
      <c r="F5" s="237"/>
      <c r="G5" s="112" t="s">
        <v>428</v>
      </c>
      <c r="H5" s="112" t="s">
        <v>430</v>
      </c>
      <c r="I5" s="237"/>
      <c r="J5" s="237"/>
      <c r="K5" s="237"/>
    </row>
    <row r="6" spans="1:11" ht="30" customHeight="1">
      <c r="A6" s="117" t="s">
        <v>316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ht="48" customHeight="1">
      <c r="A7" s="118" t="s">
        <v>422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1" ht="48" customHeight="1">
      <c r="A8" s="118" t="s">
        <v>421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</row>
    <row r="9" spans="1:11" ht="49.5" customHeight="1">
      <c r="A9" s="118" t="s">
        <v>420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V36"/>
  <sheetViews>
    <sheetView topLeftCell="A19" workbookViewId="0">
      <selection activeCell="D11" sqref="D11:E11"/>
    </sheetView>
  </sheetViews>
  <sheetFormatPr defaultColWidth="1.125" defaultRowHeight="14.25"/>
  <cols>
    <col min="1" max="1" width="19" style="113" customWidth="1"/>
    <col min="2" max="3" width="15.125" style="113" bestFit="1" customWidth="1"/>
    <col min="4" max="4" width="19.5" style="113" customWidth="1"/>
    <col min="5" max="5" width="31" style="113" customWidth="1"/>
    <col min="6" max="6" width="6" style="113" customWidth="1"/>
    <col min="7" max="7" width="5.75" style="113" customWidth="1"/>
    <col min="8" max="9" width="9" style="113" customWidth="1"/>
    <col min="10" max="10" width="5.625" style="113" customWidth="1"/>
    <col min="11" max="11" width="5.5" style="113" customWidth="1"/>
    <col min="12" max="32" width="9" style="113" customWidth="1"/>
    <col min="33" max="224" width="1.125" style="113" customWidth="1"/>
    <col min="225" max="255" width="9" style="113" customWidth="1"/>
    <col min="256" max="256" width="1.125" style="113"/>
    <col min="257" max="16384" width="1.125" style="179"/>
  </cols>
  <sheetData>
    <row r="1" spans="1:256" ht="21" customHeight="1">
      <c r="A1" s="116" t="s">
        <v>594</v>
      </c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N1" s="179"/>
      <c r="CO1" s="179"/>
      <c r="CP1" s="179"/>
      <c r="CQ1" s="179"/>
      <c r="CR1" s="179"/>
      <c r="CS1" s="179"/>
      <c r="CT1" s="179"/>
      <c r="CU1" s="179"/>
      <c r="CV1" s="179"/>
      <c r="CW1" s="179"/>
      <c r="CX1" s="179"/>
      <c r="CY1" s="179"/>
      <c r="CZ1" s="179"/>
      <c r="DA1" s="179"/>
      <c r="DB1" s="179"/>
      <c r="DC1" s="179"/>
      <c r="DD1" s="179"/>
      <c r="DE1" s="179"/>
      <c r="DF1" s="179"/>
      <c r="DG1" s="179"/>
      <c r="DH1" s="179"/>
      <c r="DI1" s="179"/>
      <c r="DJ1" s="179"/>
      <c r="DK1" s="179"/>
      <c r="DL1" s="179"/>
      <c r="DM1" s="179"/>
      <c r="DN1" s="179"/>
      <c r="DO1" s="179"/>
      <c r="DP1" s="179"/>
      <c r="DQ1" s="179"/>
      <c r="DR1" s="179"/>
      <c r="DS1" s="179"/>
      <c r="DT1" s="179"/>
      <c r="DU1" s="179"/>
      <c r="DV1" s="179"/>
      <c r="DW1" s="179"/>
      <c r="DX1" s="179"/>
      <c r="DY1" s="179"/>
      <c r="DZ1" s="179"/>
      <c r="EA1" s="179"/>
      <c r="EB1" s="179"/>
      <c r="EC1" s="179"/>
      <c r="ED1" s="179"/>
      <c r="EE1" s="179"/>
      <c r="EF1" s="179"/>
      <c r="EG1" s="179"/>
      <c r="EH1" s="179"/>
      <c r="EI1" s="179"/>
      <c r="EJ1" s="179"/>
      <c r="EK1" s="179"/>
      <c r="EL1" s="179"/>
      <c r="EM1" s="179"/>
      <c r="EN1" s="179"/>
      <c r="EO1" s="179"/>
      <c r="EP1" s="179"/>
      <c r="EQ1" s="179"/>
      <c r="ER1" s="179"/>
      <c r="ES1" s="179"/>
      <c r="ET1" s="179"/>
      <c r="EU1" s="179"/>
      <c r="EV1" s="179"/>
      <c r="EW1" s="179"/>
      <c r="EX1" s="179"/>
      <c r="EY1" s="179"/>
      <c r="EZ1" s="179"/>
      <c r="FA1" s="179"/>
      <c r="FB1" s="179"/>
      <c r="FC1" s="179"/>
      <c r="FD1" s="179"/>
      <c r="FE1" s="179"/>
      <c r="FF1" s="179"/>
      <c r="FG1" s="179"/>
      <c r="FH1" s="179"/>
      <c r="FI1" s="179"/>
      <c r="FJ1" s="179"/>
      <c r="FK1" s="179"/>
      <c r="FL1" s="179"/>
      <c r="FM1" s="179"/>
      <c r="FN1" s="179"/>
      <c r="FO1" s="179"/>
      <c r="FP1" s="179"/>
      <c r="FQ1" s="179"/>
      <c r="FR1" s="179"/>
      <c r="FS1" s="179"/>
      <c r="FT1" s="179"/>
      <c r="FU1" s="179"/>
      <c r="FV1" s="179"/>
      <c r="FW1" s="179"/>
      <c r="FX1" s="179"/>
      <c r="FY1" s="179"/>
      <c r="FZ1" s="179"/>
      <c r="GA1" s="179"/>
      <c r="GB1" s="179"/>
      <c r="GC1" s="179"/>
      <c r="GD1" s="179"/>
      <c r="GE1" s="179"/>
      <c r="GF1" s="179"/>
      <c r="GG1" s="179"/>
      <c r="GH1" s="179"/>
      <c r="GI1" s="179"/>
      <c r="GJ1" s="179"/>
      <c r="GK1" s="179"/>
      <c r="GL1" s="179"/>
      <c r="GM1" s="179"/>
      <c r="GN1" s="179"/>
      <c r="GO1" s="179"/>
      <c r="GP1" s="179"/>
      <c r="GQ1" s="179"/>
      <c r="GR1" s="179"/>
      <c r="GS1" s="179"/>
      <c r="GT1" s="179"/>
      <c r="GU1" s="179"/>
      <c r="GV1" s="179"/>
      <c r="GW1" s="179"/>
      <c r="GX1" s="179"/>
      <c r="GY1" s="179"/>
      <c r="GZ1" s="179"/>
      <c r="HA1" s="179"/>
      <c r="HB1" s="179"/>
      <c r="HC1" s="179"/>
      <c r="HD1" s="179"/>
      <c r="HE1" s="179"/>
      <c r="HF1" s="179"/>
      <c r="HG1" s="179"/>
      <c r="HH1" s="179"/>
      <c r="HI1" s="179"/>
      <c r="HJ1" s="179"/>
      <c r="HK1" s="179"/>
      <c r="HL1" s="179"/>
      <c r="HM1" s="179"/>
      <c r="HN1" s="179"/>
      <c r="HO1" s="179"/>
      <c r="HP1" s="179"/>
      <c r="HQ1" s="179"/>
      <c r="HR1" s="179"/>
      <c r="HS1" s="179"/>
      <c r="HT1" s="179"/>
      <c r="HU1" s="179"/>
      <c r="HV1" s="179"/>
      <c r="HW1" s="179"/>
      <c r="HX1" s="179"/>
      <c r="HY1" s="179"/>
      <c r="HZ1" s="179"/>
      <c r="IA1" s="179"/>
      <c r="IB1" s="179"/>
      <c r="IC1" s="179"/>
      <c r="ID1" s="179"/>
      <c r="IE1" s="179"/>
      <c r="IF1" s="179"/>
      <c r="IG1" s="179"/>
      <c r="IH1" s="179"/>
      <c r="II1" s="179"/>
      <c r="IJ1" s="179"/>
      <c r="IK1" s="179"/>
      <c r="IL1" s="179"/>
      <c r="IM1" s="179"/>
      <c r="IN1" s="179"/>
      <c r="IO1" s="179"/>
      <c r="IP1" s="179"/>
      <c r="IQ1" s="179"/>
      <c r="IR1" s="179"/>
      <c r="IS1" s="179"/>
      <c r="IT1" s="179"/>
      <c r="IU1" s="179"/>
      <c r="IV1" s="179"/>
    </row>
    <row r="2" spans="1:256" s="180" customFormat="1" ht="16.5">
      <c r="A2" s="251" t="s">
        <v>595</v>
      </c>
      <c r="B2" s="252"/>
      <c r="C2" s="252"/>
      <c r="D2" s="252"/>
      <c r="E2" s="252"/>
      <c r="F2" s="252"/>
      <c r="G2" s="252"/>
      <c r="H2" s="252"/>
      <c r="I2" s="252"/>
      <c r="J2" s="252"/>
      <c r="K2" s="253"/>
    </row>
    <row r="3" spans="1:256" s="180" customFormat="1" ht="21">
      <c r="A3" s="254" t="s">
        <v>596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256" s="180" customFormat="1" ht="25.5" customHeight="1">
      <c r="A4" s="189" t="s">
        <v>593</v>
      </c>
      <c r="B4" s="189"/>
      <c r="C4" s="189"/>
      <c r="D4" s="189"/>
      <c r="E4" s="189"/>
      <c r="F4" s="189"/>
      <c r="G4" s="161"/>
      <c r="H4" s="144"/>
      <c r="I4" s="144"/>
      <c r="J4" s="189"/>
      <c r="K4" s="189"/>
      <c r="L4" s="185"/>
    </row>
    <row r="5" spans="1:256" s="180" customFormat="1" ht="30" customHeight="1">
      <c r="A5" s="188" t="s">
        <v>592</v>
      </c>
      <c r="B5" s="255" t="s">
        <v>597</v>
      </c>
      <c r="C5" s="255"/>
      <c r="D5" s="187"/>
      <c r="E5" s="187"/>
      <c r="F5" s="187"/>
      <c r="G5" s="187"/>
      <c r="H5" s="187"/>
      <c r="I5" s="187"/>
      <c r="J5" s="187"/>
      <c r="K5" s="186"/>
      <c r="L5" s="185"/>
    </row>
    <row r="6" spans="1:256" s="180" customFormat="1" ht="30" customHeight="1">
      <c r="A6" s="257" t="s">
        <v>591</v>
      </c>
      <c r="B6" s="257"/>
      <c r="C6" s="265" t="s">
        <v>590</v>
      </c>
      <c r="D6" s="256" t="s">
        <v>333</v>
      </c>
      <c r="E6" s="256"/>
      <c r="F6" s="256"/>
      <c r="G6" s="256"/>
      <c r="H6" s="257" t="s">
        <v>334</v>
      </c>
      <c r="I6" s="257"/>
      <c r="J6" s="257"/>
      <c r="K6" s="257"/>
      <c r="L6" s="185"/>
    </row>
    <row r="7" spans="1:256" s="180" customFormat="1" ht="30" customHeight="1">
      <c r="A7" s="257"/>
      <c r="B7" s="257"/>
      <c r="C7" s="265"/>
      <c r="D7" s="184" t="s">
        <v>316</v>
      </c>
      <c r="E7" s="184" t="s">
        <v>589</v>
      </c>
      <c r="F7" s="184" t="s">
        <v>588</v>
      </c>
      <c r="G7" s="184" t="s">
        <v>587</v>
      </c>
      <c r="H7" s="184" t="s">
        <v>316</v>
      </c>
      <c r="I7" s="184" t="s">
        <v>589</v>
      </c>
      <c r="J7" s="184" t="s">
        <v>588</v>
      </c>
      <c r="K7" s="184" t="s">
        <v>587</v>
      </c>
    </row>
    <row r="8" spans="1:256" s="180" customFormat="1" ht="30" customHeight="1">
      <c r="A8" s="257"/>
      <c r="B8" s="257"/>
      <c r="C8" s="161">
        <v>1447.74</v>
      </c>
      <c r="D8" s="183">
        <f>E8</f>
        <v>430.64000000000004</v>
      </c>
      <c r="E8" s="144">
        <v>430.64000000000004</v>
      </c>
      <c r="F8" s="183"/>
      <c r="G8" s="183"/>
      <c r="H8" s="183">
        <f>I8</f>
        <v>1017.1</v>
      </c>
      <c r="I8" s="144">
        <v>1017.1</v>
      </c>
      <c r="J8" s="183"/>
      <c r="K8" s="183"/>
    </row>
    <row r="9" spans="1:256" s="180" customFormat="1" ht="99.75" customHeight="1">
      <c r="A9" s="263" t="s">
        <v>577</v>
      </c>
      <c r="B9" s="181" t="s">
        <v>586</v>
      </c>
      <c r="C9" s="258" t="s">
        <v>629</v>
      </c>
      <c r="D9" s="258"/>
      <c r="E9" s="258"/>
      <c r="F9" s="258"/>
      <c r="G9" s="258"/>
      <c r="H9" s="258"/>
      <c r="I9" s="258"/>
      <c r="J9" s="258"/>
      <c r="K9" s="258"/>
    </row>
    <row r="10" spans="1:256" s="180" customFormat="1" ht="30" customHeight="1">
      <c r="A10" s="263" t="s">
        <v>577</v>
      </c>
      <c r="B10" s="256" t="s">
        <v>585</v>
      </c>
      <c r="C10" s="256"/>
      <c r="D10" s="256"/>
      <c r="E10" s="256"/>
      <c r="F10" s="256"/>
      <c r="G10" s="256"/>
      <c r="H10" s="256"/>
      <c r="I10" s="256"/>
      <c r="J10" s="256"/>
      <c r="K10" s="256"/>
    </row>
    <row r="11" spans="1:256" s="180" customFormat="1" ht="30" customHeight="1">
      <c r="A11" s="263" t="s">
        <v>577</v>
      </c>
      <c r="B11" s="182" t="s">
        <v>584</v>
      </c>
      <c r="C11" s="182" t="s">
        <v>583</v>
      </c>
      <c r="D11" s="259" t="s">
        <v>582</v>
      </c>
      <c r="E11" s="259"/>
      <c r="F11" s="259" t="s">
        <v>581</v>
      </c>
      <c r="G11" s="259"/>
      <c r="H11" s="182" t="s">
        <v>580</v>
      </c>
      <c r="I11" s="182" t="s">
        <v>579</v>
      </c>
      <c r="J11" s="259" t="s">
        <v>578</v>
      </c>
      <c r="K11" s="259"/>
    </row>
    <row r="12" spans="1:256" s="180" customFormat="1" ht="30" customHeight="1">
      <c r="A12" s="263"/>
      <c r="B12" s="190" t="s">
        <v>598</v>
      </c>
      <c r="C12" s="192" t="s">
        <v>599</v>
      </c>
      <c r="D12" s="247" t="s">
        <v>600</v>
      </c>
      <c r="E12" s="248"/>
      <c r="F12" s="249" t="s">
        <v>601</v>
      </c>
      <c r="G12" s="250"/>
      <c r="H12" s="190" t="s">
        <v>602</v>
      </c>
      <c r="I12" s="191" t="s">
        <v>570</v>
      </c>
      <c r="J12" s="245" t="s">
        <v>603</v>
      </c>
      <c r="K12" s="246"/>
    </row>
    <row r="13" spans="1:256" s="180" customFormat="1" ht="30" customHeight="1">
      <c r="A13" s="263"/>
      <c r="B13" s="190" t="s">
        <v>604</v>
      </c>
      <c r="C13" s="192" t="s">
        <v>628</v>
      </c>
      <c r="D13" s="247" t="s">
        <v>563</v>
      </c>
      <c r="E13" s="248"/>
      <c r="F13" s="249" t="s">
        <v>606</v>
      </c>
      <c r="G13" s="250"/>
      <c r="H13" s="190" t="s">
        <v>607</v>
      </c>
      <c r="I13" s="191" t="s">
        <v>548</v>
      </c>
      <c r="J13" s="245" t="s">
        <v>603</v>
      </c>
      <c r="K13" s="246"/>
    </row>
    <row r="14" spans="1:256" s="180" customFormat="1" ht="30" customHeight="1">
      <c r="A14" s="263"/>
      <c r="B14" s="190" t="s">
        <v>604</v>
      </c>
      <c r="C14" s="192" t="s">
        <v>605</v>
      </c>
      <c r="D14" s="247" t="s">
        <v>561</v>
      </c>
      <c r="E14" s="248"/>
      <c r="F14" s="249" t="s">
        <v>606</v>
      </c>
      <c r="G14" s="250"/>
      <c r="H14" s="190" t="s">
        <v>562</v>
      </c>
      <c r="I14" s="191" t="s">
        <v>548</v>
      </c>
      <c r="J14" s="245" t="s">
        <v>603</v>
      </c>
      <c r="K14" s="246"/>
    </row>
    <row r="15" spans="1:256" s="180" customFormat="1" ht="30" customHeight="1">
      <c r="A15" s="263"/>
      <c r="B15" s="190" t="s">
        <v>604</v>
      </c>
      <c r="C15" s="192" t="s">
        <v>605</v>
      </c>
      <c r="D15" s="247" t="s">
        <v>560</v>
      </c>
      <c r="E15" s="248"/>
      <c r="F15" s="249" t="s">
        <v>606</v>
      </c>
      <c r="G15" s="250"/>
      <c r="H15" s="190" t="s">
        <v>608</v>
      </c>
      <c r="I15" s="191" t="s">
        <v>548</v>
      </c>
      <c r="J15" s="245" t="s">
        <v>603</v>
      </c>
      <c r="K15" s="246"/>
    </row>
    <row r="16" spans="1:256" s="180" customFormat="1" ht="30" customHeight="1">
      <c r="A16" s="263"/>
      <c r="B16" s="190" t="s">
        <v>604</v>
      </c>
      <c r="C16" s="192" t="s">
        <v>605</v>
      </c>
      <c r="D16" s="247" t="s">
        <v>609</v>
      </c>
      <c r="E16" s="248"/>
      <c r="F16" s="249" t="s">
        <v>606</v>
      </c>
      <c r="G16" s="250"/>
      <c r="H16" s="190" t="s">
        <v>610</v>
      </c>
      <c r="I16" s="191" t="s">
        <v>548</v>
      </c>
      <c r="J16" s="245" t="s">
        <v>603</v>
      </c>
      <c r="K16" s="246"/>
    </row>
    <row r="17" spans="1:11" s="180" customFormat="1" ht="30" customHeight="1">
      <c r="A17" s="263"/>
      <c r="B17" s="190" t="s">
        <v>604</v>
      </c>
      <c r="C17" s="192" t="s">
        <v>605</v>
      </c>
      <c r="D17" s="247" t="s">
        <v>558</v>
      </c>
      <c r="E17" s="248"/>
      <c r="F17" s="249" t="s">
        <v>606</v>
      </c>
      <c r="G17" s="250"/>
      <c r="H17" s="190" t="s">
        <v>559</v>
      </c>
      <c r="I17" s="191" t="s">
        <v>548</v>
      </c>
      <c r="J17" s="245" t="s">
        <v>603</v>
      </c>
      <c r="K17" s="246"/>
    </row>
    <row r="18" spans="1:11" s="180" customFormat="1" ht="30" customHeight="1">
      <c r="A18" s="263"/>
      <c r="B18" s="190" t="s">
        <v>604</v>
      </c>
      <c r="C18" s="192" t="s">
        <v>605</v>
      </c>
      <c r="D18" s="247" t="s">
        <v>611</v>
      </c>
      <c r="E18" s="248"/>
      <c r="F18" s="249" t="s">
        <v>606</v>
      </c>
      <c r="G18" s="250"/>
      <c r="H18" s="190" t="s">
        <v>612</v>
      </c>
      <c r="I18" s="191" t="s">
        <v>613</v>
      </c>
      <c r="J18" s="245" t="s">
        <v>603</v>
      </c>
      <c r="K18" s="246"/>
    </row>
    <row r="19" spans="1:11" s="180" customFormat="1" ht="30" customHeight="1">
      <c r="A19" s="263"/>
      <c r="B19" s="190" t="s">
        <v>604</v>
      </c>
      <c r="C19" s="192" t="s">
        <v>605</v>
      </c>
      <c r="D19" s="247" t="s">
        <v>614</v>
      </c>
      <c r="E19" s="248"/>
      <c r="F19" s="249" t="s">
        <v>606</v>
      </c>
      <c r="G19" s="250"/>
      <c r="H19" s="190" t="s">
        <v>615</v>
      </c>
      <c r="I19" s="191" t="s">
        <v>548</v>
      </c>
      <c r="J19" s="245" t="s">
        <v>603</v>
      </c>
      <c r="K19" s="246"/>
    </row>
    <row r="20" spans="1:11" s="180" customFormat="1" ht="30" customHeight="1">
      <c r="A20" s="263"/>
      <c r="B20" s="190" t="s">
        <v>604</v>
      </c>
      <c r="C20" s="192" t="s">
        <v>605</v>
      </c>
      <c r="D20" s="247" t="s">
        <v>553</v>
      </c>
      <c r="E20" s="248"/>
      <c r="F20" s="249" t="s">
        <v>606</v>
      </c>
      <c r="G20" s="250"/>
      <c r="H20" s="190" t="s">
        <v>554</v>
      </c>
      <c r="I20" s="191" t="s">
        <v>548</v>
      </c>
      <c r="J20" s="245" t="s">
        <v>603</v>
      </c>
      <c r="K20" s="246"/>
    </row>
    <row r="21" spans="1:11" s="180" customFormat="1" ht="30" customHeight="1">
      <c r="A21" s="263"/>
      <c r="B21" s="190" t="s">
        <v>604</v>
      </c>
      <c r="C21" s="192" t="s">
        <v>605</v>
      </c>
      <c r="D21" s="247" t="s">
        <v>555</v>
      </c>
      <c r="E21" s="248"/>
      <c r="F21" s="249" t="s">
        <v>606</v>
      </c>
      <c r="G21" s="250"/>
      <c r="H21" s="190" t="s">
        <v>616</v>
      </c>
      <c r="I21" s="191" t="s">
        <v>548</v>
      </c>
      <c r="J21" s="245" t="s">
        <v>603</v>
      </c>
      <c r="K21" s="246"/>
    </row>
    <row r="22" spans="1:11" s="180" customFormat="1" ht="30" customHeight="1">
      <c r="A22" s="263"/>
      <c r="B22" s="190" t="s">
        <v>604</v>
      </c>
      <c r="C22" s="192" t="s">
        <v>605</v>
      </c>
      <c r="D22" s="247" t="s">
        <v>556</v>
      </c>
      <c r="E22" s="248"/>
      <c r="F22" s="249" t="s">
        <v>606</v>
      </c>
      <c r="G22" s="250"/>
      <c r="H22" s="190" t="s">
        <v>557</v>
      </c>
      <c r="I22" s="191" t="s">
        <v>548</v>
      </c>
      <c r="J22" s="245" t="s">
        <v>603</v>
      </c>
      <c r="K22" s="246"/>
    </row>
    <row r="23" spans="1:11" s="180" customFormat="1" ht="30" customHeight="1">
      <c r="A23" s="263"/>
      <c r="B23" s="190" t="s">
        <v>604</v>
      </c>
      <c r="C23" s="192" t="s">
        <v>605</v>
      </c>
      <c r="D23" s="247" t="s">
        <v>564</v>
      </c>
      <c r="E23" s="248"/>
      <c r="F23" s="249" t="s">
        <v>606</v>
      </c>
      <c r="G23" s="250"/>
      <c r="H23" s="190" t="s">
        <v>569</v>
      </c>
      <c r="I23" s="191" t="s">
        <v>551</v>
      </c>
      <c r="J23" s="245" t="s">
        <v>603</v>
      </c>
      <c r="K23" s="246"/>
    </row>
    <row r="24" spans="1:11" s="180" customFormat="1" ht="30" customHeight="1">
      <c r="A24" s="263"/>
      <c r="B24" s="190" t="s">
        <v>604</v>
      </c>
      <c r="C24" s="192" t="s">
        <v>605</v>
      </c>
      <c r="D24" s="247" t="s">
        <v>547</v>
      </c>
      <c r="E24" s="248"/>
      <c r="F24" s="249" t="s">
        <v>606</v>
      </c>
      <c r="G24" s="250"/>
      <c r="H24" s="190" t="s">
        <v>549</v>
      </c>
      <c r="I24" s="191" t="s">
        <v>617</v>
      </c>
      <c r="J24" s="245" t="s">
        <v>603</v>
      </c>
      <c r="K24" s="246"/>
    </row>
    <row r="25" spans="1:11" s="180" customFormat="1" ht="30" customHeight="1">
      <c r="A25" s="264" t="s">
        <v>577</v>
      </c>
      <c r="B25" s="190" t="s">
        <v>604</v>
      </c>
      <c r="C25" s="192" t="s">
        <v>605</v>
      </c>
      <c r="D25" s="247" t="s">
        <v>550</v>
      </c>
      <c r="E25" s="248"/>
      <c r="F25" s="249" t="s">
        <v>606</v>
      </c>
      <c r="G25" s="250"/>
      <c r="H25" s="190" t="s">
        <v>618</v>
      </c>
      <c r="I25" s="191" t="s">
        <v>551</v>
      </c>
      <c r="J25" s="245" t="s">
        <v>603</v>
      </c>
      <c r="K25" s="246"/>
    </row>
    <row r="26" spans="1:11" s="180" customFormat="1" ht="30" customHeight="1">
      <c r="A26" s="264"/>
      <c r="B26" s="190" t="s">
        <v>604</v>
      </c>
      <c r="C26" s="192" t="s">
        <v>619</v>
      </c>
      <c r="D26" s="247" t="s">
        <v>620</v>
      </c>
      <c r="E26" s="248"/>
      <c r="F26" s="249" t="s">
        <v>601</v>
      </c>
      <c r="G26" s="250"/>
      <c r="H26" s="190" t="s">
        <v>621</v>
      </c>
      <c r="I26" s="191" t="s">
        <v>622</v>
      </c>
      <c r="J26" s="245" t="s">
        <v>603</v>
      </c>
      <c r="K26" s="246"/>
    </row>
    <row r="27" spans="1:11" s="180" customFormat="1" ht="30" customHeight="1">
      <c r="A27" s="264"/>
      <c r="B27" s="190" t="s">
        <v>623</v>
      </c>
      <c r="C27" s="192" t="s">
        <v>624</v>
      </c>
      <c r="D27" s="247" t="s">
        <v>565</v>
      </c>
      <c r="E27" s="248"/>
      <c r="F27" s="249" t="s">
        <v>606</v>
      </c>
      <c r="G27" s="250"/>
      <c r="H27" s="190" t="s">
        <v>625</v>
      </c>
      <c r="I27" s="191" t="s">
        <v>570</v>
      </c>
      <c r="J27" s="245" t="s">
        <v>603</v>
      </c>
      <c r="K27" s="246"/>
    </row>
    <row r="28" spans="1:11" s="180" customFormat="1" ht="30" customHeight="1">
      <c r="A28" s="264"/>
      <c r="B28" s="190" t="s">
        <v>623</v>
      </c>
      <c r="C28" s="192" t="s">
        <v>624</v>
      </c>
      <c r="D28" s="247" t="s">
        <v>626</v>
      </c>
      <c r="E28" s="248"/>
      <c r="F28" s="249" t="s">
        <v>606</v>
      </c>
      <c r="G28" s="250"/>
      <c r="H28" s="190" t="s">
        <v>552</v>
      </c>
      <c r="I28" s="191" t="s">
        <v>570</v>
      </c>
      <c r="J28" s="245" t="s">
        <v>603</v>
      </c>
      <c r="K28" s="246"/>
    </row>
    <row r="29" spans="1:11" s="180" customFormat="1" ht="30" customHeight="1">
      <c r="A29" s="264"/>
      <c r="B29" s="190" t="s">
        <v>623</v>
      </c>
      <c r="C29" s="192" t="s">
        <v>624</v>
      </c>
      <c r="D29" s="247" t="s">
        <v>567</v>
      </c>
      <c r="E29" s="248"/>
      <c r="F29" s="249" t="s">
        <v>606</v>
      </c>
      <c r="G29" s="250"/>
      <c r="H29" s="190" t="s">
        <v>625</v>
      </c>
      <c r="I29" s="191" t="s">
        <v>570</v>
      </c>
      <c r="J29" s="245" t="s">
        <v>603</v>
      </c>
      <c r="K29" s="246"/>
    </row>
    <row r="30" spans="1:11" s="180" customFormat="1" ht="30" customHeight="1">
      <c r="A30" s="264" t="s">
        <v>577</v>
      </c>
      <c r="B30" s="190" t="s">
        <v>568</v>
      </c>
      <c r="C30" s="192" t="s">
        <v>568</v>
      </c>
      <c r="D30" s="247" t="s">
        <v>568</v>
      </c>
      <c r="E30" s="248"/>
      <c r="F30" s="249" t="s">
        <v>606</v>
      </c>
      <c r="G30" s="250"/>
      <c r="H30" s="190" t="s">
        <v>625</v>
      </c>
      <c r="I30" s="191" t="s">
        <v>570</v>
      </c>
      <c r="J30" s="245" t="s">
        <v>603</v>
      </c>
      <c r="K30" s="246"/>
    </row>
    <row r="31" spans="1:11" s="180" customFormat="1" ht="30" customHeight="1">
      <c r="A31" s="264" t="s">
        <v>577</v>
      </c>
      <c r="B31" s="190" t="s">
        <v>627</v>
      </c>
      <c r="C31" s="192" t="s">
        <v>627</v>
      </c>
      <c r="D31" s="247" t="s">
        <v>566</v>
      </c>
      <c r="E31" s="248"/>
      <c r="F31" s="249" t="s">
        <v>601</v>
      </c>
      <c r="G31" s="250"/>
      <c r="H31" s="190" t="s">
        <v>602</v>
      </c>
      <c r="I31" s="191" t="s">
        <v>570</v>
      </c>
      <c r="J31" s="245" t="s">
        <v>603</v>
      </c>
      <c r="K31" s="246"/>
    </row>
    <row r="32" spans="1:11" s="180" customFormat="1" ht="84" customHeight="1">
      <c r="A32" s="181" t="s">
        <v>576</v>
      </c>
      <c r="B32" s="260" t="s">
        <v>575</v>
      </c>
      <c r="C32" s="261"/>
      <c r="D32" s="261"/>
      <c r="E32" s="261"/>
      <c r="F32" s="261"/>
      <c r="G32" s="261"/>
      <c r="H32" s="261"/>
      <c r="I32" s="261"/>
      <c r="J32" s="261"/>
      <c r="K32" s="262"/>
    </row>
    <row r="33" spans="2:256" ht="12.75" customHeight="1">
      <c r="B33" s="114"/>
      <c r="C33" s="114"/>
      <c r="D33" s="114"/>
      <c r="E33" s="114"/>
      <c r="F33" s="114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  <c r="CH33" s="179"/>
      <c r="CI33" s="179"/>
      <c r="CJ33" s="179"/>
      <c r="CK33" s="179"/>
      <c r="CL33" s="179"/>
      <c r="CM33" s="179"/>
      <c r="CN33" s="179"/>
      <c r="CO33" s="179"/>
      <c r="CP33" s="179"/>
      <c r="CQ33" s="179"/>
      <c r="CR33" s="179"/>
      <c r="CS33" s="179"/>
      <c r="CT33" s="179"/>
      <c r="CU33" s="179"/>
      <c r="CV33" s="179"/>
      <c r="CW33" s="179"/>
      <c r="CX33" s="179"/>
      <c r="CY33" s="179"/>
      <c r="CZ33" s="179"/>
      <c r="DA33" s="179"/>
      <c r="DB33" s="179"/>
      <c r="DC33" s="179"/>
      <c r="DD33" s="179"/>
      <c r="DE33" s="179"/>
      <c r="DF33" s="179"/>
      <c r="DG33" s="179"/>
      <c r="DH33" s="179"/>
      <c r="DI33" s="179"/>
      <c r="DJ33" s="179"/>
      <c r="DK33" s="179"/>
      <c r="DL33" s="179"/>
      <c r="DM33" s="179"/>
      <c r="DN33" s="179"/>
      <c r="DO33" s="179"/>
      <c r="DP33" s="179"/>
      <c r="DQ33" s="179"/>
      <c r="DR33" s="179"/>
      <c r="DS33" s="179"/>
      <c r="DT33" s="179"/>
      <c r="DU33" s="179"/>
      <c r="DV33" s="179"/>
      <c r="DW33" s="179"/>
      <c r="DX33" s="179"/>
      <c r="DY33" s="179"/>
      <c r="DZ33" s="179"/>
      <c r="EA33" s="179"/>
      <c r="EB33" s="179"/>
      <c r="EC33" s="179"/>
      <c r="ED33" s="179"/>
      <c r="EE33" s="179"/>
      <c r="EF33" s="179"/>
      <c r="EG33" s="179"/>
      <c r="EH33" s="179"/>
      <c r="EI33" s="179"/>
      <c r="EJ33" s="179"/>
      <c r="EK33" s="179"/>
      <c r="EL33" s="179"/>
      <c r="EM33" s="179"/>
      <c r="EN33" s="179"/>
      <c r="EO33" s="179"/>
      <c r="EP33" s="179"/>
      <c r="EQ33" s="179"/>
      <c r="ER33" s="179"/>
      <c r="ES33" s="179"/>
      <c r="ET33" s="179"/>
      <c r="EU33" s="179"/>
      <c r="EV33" s="179"/>
      <c r="EW33" s="179"/>
      <c r="EX33" s="179"/>
      <c r="EY33" s="179"/>
      <c r="EZ33" s="179"/>
      <c r="FA33" s="179"/>
      <c r="FB33" s="179"/>
      <c r="FC33" s="179"/>
      <c r="FD33" s="179"/>
      <c r="FE33" s="179"/>
      <c r="FF33" s="179"/>
      <c r="FG33" s="179"/>
      <c r="FH33" s="179"/>
      <c r="FI33" s="179"/>
      <c r="FJ33" s="179"/>
      <c r="FK33" s="179"/>
      <c r="FL33" s="179"/>
      <c r="FM33" s="179"/>
      <c r="FN33" s="179"/>
      <c r="FO33" s="179"/>
      <c r="FP33" s="179"/>
      <c r="FQ33" s="179"/>
      <c r="FR33" s="179"/>
      <c r="FS33" s="179"/>
      <c r="FT33" s="179"/>
      <c r="FU33" s="179"/>
      <c r="FV33" s="179"/>
      <c r="FW33" s="179"/>
      <c r="FX33" s="179"/>
      <c r="FY33" s="179"/>
      <c r="FZ33" s="179"/>
      <c r="GA33" s="179"/>
      <c r="GB33" s="179"/>
      <c r="GC33" s="179"/>
      <c r="GD33" s="179"/>
      <c r="GE33" s="179"/>
      <c r="GF33" s="179"/>
      <c r="GG33" s="179"/>
      <c r="GH33" s="179"/>
      <c r="GI33" s="179"/>
      <c r="GJ33" s="179"/>
      <c r="GK33" s="179"/>
      <c r="GL33" s="179"/>
      <c r="GM33" s="179"/>
      <c r="GN33" s="179"/>
      <c r="GO33" s="179"/>
      <c r="GP33" s="179"/>
      <c r="GQ33" s="179"/>
      <c r="GR33" s="179"/>
      <c r="GS33" s="179"/>
      <c r="GT33" s="179"/>
      <c r="GU33" s="179"/>
      <c r="GV33" s="179"/>
      <c r="GW33" s="179"/>
      <c r="GX33" s="179"/>
      <c r="GY33" s="179"/>
      <c r="GZ33" s="179"/>
      <c r="HA33" s="179"/>
      <c r="HB33" s="179"/>
      <c r="HC33" s="179"/>
      <c r="HD33" s="179"/>
      <c r="HE33" s="179"/>
      <c r="HF33" s="179"/>
      <c r="HG33" s="179"/>
      <c r="HH33" s="179"/>
      <c r="HI33" s="179"/>
      <c r="HJ33" s="179"/>
      <c r="HK33" s="179"/>
      <c r="HL33" s="179"/>
      <c r="HM33" s="179"/>
      <c r="HN33" s="179"/>
      <c r="HO33" s="179"/>
      <c r="HP33" s="179"/>
      <c r="HQ33" s="179"/>
      <c r="HR33" s="179"/>
      <c r="HS33" s="179"/>
      <c r="HT33" s="179"/>
      <c r="HU33" s="179"/>
      <c r="HV33" s="179"/>
      <c r="HW33" s="179"/>
      <c r="HX33" s="179"/>
      <c r="HY33" s="179"/>
      <c r="HZ33" s="179"/>
      <c r="IA33" s="179"/>
      <c r="IB33" s="179"/>
      <c r="IC33" s="179"/>
      <c r="ID33" s="179"/>
      <c r="IE33" s="179"/>
      <c r="IF33" s="179"/>
      <c r="IG33" s="179"/>
      <c r="IH33" s="179"/>
      <c r="II33" s="179"/>
      <c r="IJ33" s="179"/>
      <c r="IK33" s="179"/>
      <c r="IL33" s="179"/>
      <c r="IM33" s="179"/>
      <c r="IN33" s="179"/>
      <c r="IO33" s="179"/>
      <c r="IP33" s="179"/>
      <c r="IQ33" s="179"/>
      <c r="IR33" s="179"/>
      <c r="IS33" s="179"/>
      <c r="IT33" s="179"/>
      <c r="IU33" s="179"/>
      <c r="IV33" s="179"/>
    </row>
    <row r="34" spans="2:256" ht="12.75" customHeight="1">
      <c r="B34" s="114"/>
      <c r="C34" s="114"/>
      <c r="D34" s="114"/>
      <c r="E34" s="114"/>
      <c r="F34" s="114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  <c r="CH34" s="179"/>
      <c r="CI34" s="179"/>
      <c r="CJ34" s="179"/>
      <c r="CK34" s="179"/>
      <c r="CL34" s="179"/>
      <c r="CM34" s="179"/>
      <c r="CN34" s="179"/>
      <c r="CO34" s="179"/>
      <c r="CP34" s="179"/>
      <c r="CQ34" s="179"/>
      <c r="CR34" s="179"/>
      <c r="CS34" s="179"/>
      <c r="CT34" s="179"/>
      <c r="CU34" s="179"/>
      <c r="CV34" s="179"/>
      <c r="CW34" s="179"/>
      <c r="CX34" s="179"/>
      <c r="CY34" s="179"/>
      <c r="CZ34" s="179"/>
      <c r="DA34" s="179"/>
      <c r="DB34" s="179"/>
      <c r="DC34" s="179"/>
      <c r="DD34" s="179"/>
      <c r="DE34" s="179"/>
      <c r="DF34" s="179"/>
      <c r="DG34" s="179"/>
      <c r="DH34" s="179"/>
      <c r="DI34" s="179"/>
      <c r="DJ34" s="179"/>
      <c r="DK34" s="179"/>
      <c r="DL34" s="179"/>
      <c r="DM34" s="179"/>
      <c r="DN34" s="179"/>
      <c r="DO34" s="179"/>
      <c r="DP34" s="179"/>
      <c r="DQ34" s="179"/>
      <c r="DR34" s="179"/>
      <c r="DS34" s="179"/>
      <c r="DT34" s="179"/>
      <c r="DU34" s="179"/>
      <c r="DV34" s="179"/>
      <c r="DW34" s="179"/>
      <c r="DX34" s="179"/>
      <c r="DY34" s="179"/>
      <c r="DZ34" s="179"/>
      <c r="EA34" s="179"/>
      <c r="EB34" s="179"/>
      <c r="EC34" s="179"/>
      <c r="ED34" s="179"/>
      <c r="EE34" s="179"/>
      <c r="EF34" s="179"/>
      <c r="EG34" s="179"/>
      <c r="EH34" s="179"/>
      <c r="EI34" s="179"/>
      <c r="EJ34" s="179"/>
      <c r="EK34" s="179"/>
      <c r="EL34" s="179"/>
      <c r="EM34" s="179"/>
      <c r="EN34" s="179"/>
      <c r="EO34" s="179"/>
      <c r="EP34" s="179"/>
      <c r="EQ34" s="179"/>
      <c r="ER34" s="179"/>
      <c r="ES34" s="179"/>
      <c r="ET34" s="179"/>
      <c r="EU34" s="179"/>
      <c r="EV34" s="179"/>
      <c r="EW34" s="179"/>
      <c r="EX34" s="179"/>
      <c r="EY34" s="179"/>
      <c r="EZ34" s="179"/>
      <c r="FA34" s="179"/>
      <c r="FB34" s="179"/>
      <c r="FC34" s="179"/>
      <c r="FD34" s="179"/>
      <c r="FE34" s="179"/>
      <c r="FF34" s="179"/>
      <c r="FG34" s="179"/>
      <c r="FH34" s="179"/>
      <c r="FI34" s="179"/>
      <c r="FJ34" s="179"/>
      <c r="FK34" s="179"/>
      <c r="FL34" s="179"/>
      <c r="FM34" s="179"/>
      <c r="FN34" s="179"/>
      <c r="FO34" s="179"/>
      <c r="FP34" s="179"/>
      <c r="FQ34" s="179"/>
      <c r="FR34" s="179"/>
      <c r="FS34" s="179"/>
      <c r="FT34" s="179"/>
      <c r="FU34" s="179"/>
      <c r="FV34" s="179"/>
      <c r="FW34" s="179"/>
      <c r="FX34" s="179"/>
      <c r="FY34" s="179"/>
      <c r="FZ34" s="179"/>
      <c r="GA34" s="179"/>
      <c r="GB34" s="179"/>
      <c r="GC34" s="179"/>
      <c r="GD34" s="179"/>
      <c r="GE34" s="179"/>
      <c r="GF34" s="179"/>
      <c r="GG34" s="179"/>
      <c r="GH34" s="179"/>
      <c r="GI34" s="179"/>
      <c r="GJ34" s="179"/>
      <c r="GK34" s="179"/>
      <c r="GL34" s="179"/>
      <c r="GM34" s="179"/>
      <c r="GN34" s="179"/>
      <c r="GO34" s="179"/>
      <c r="GP34" s="179"/>
      <c r="GQ34" s="179"/>
      <c r="GR34" s="179"/>
      <c r="GS34" s="179"/>
      <c r="GT34" s="179"/>
      <c r="GU34" s="179"/>
      <c r="GV34" s="179"/>
      <c r="GW34" s="179"/>
      <c r="GX34" s="179"/>
      <c r="GY34" s="179"/>
      <c r="GZ34" s="179"/>
      <c r="HA34" s="179"/>
      <c r="HB34" s="179"/>
      <c r="HC34" s="179"/>
      <c r="HD34" s="179"/>
      <c r="HE34" s="179"/>
      <c r="HF34" s="179"/>
      <c r="HG34" s="179"/>
      <c r="HH34" s="179"/>
      <c r="HI34" s="179"/>
      <c r="HJ34" s="179"/>
      <c r="HK34" s="179"/>
      <c r="HL34" s="179"/>
      <c r="HM34" s="179"/>
      <c r="HN34" s="179"/>
      <c r="HO34" s="179"/>
      <c r="HP34" s="179"/>
      <c r="HQ34" s="179"/>
      <c r="HR34" s="179"/>
      <c r="HS34" s="179"/>
      <c r="HT34" s="179"/>
      <c r="HU34" s="179"/>
      <c r="HV34" s="179"/>
      <c r="HW34" s="179"/>
      <c r="HX34" s="179"/>
      <c r="HY34" s="179"/>
      <c r="HZ34" s="179"/>
      <c r="IA34" s="179"/>
      <c r="IB34" s="179"/>
      <c r="IC34" s="179"/>
      <c r="ID34" s="179"/>
      <c r="IE34" s="179"/>
      <c r="IF34" s="179"/>
      <c r="IG34" s="179"/>
      <c r="IH34" s="179"/>
      <c r="II34" s="179"/>
      <c r="IJ34" s="179"/>
      <c r="IK34" s="179"/>
      <c r="IL34" s="179"/>
      <c r="IM34" s="179"/>
      <c r="IN34" s="179"/>
      <c r="IO34" s="179"/>
      <c r="IP34" s="179"/>
      <c r="IQ34" s="179"/>
      <c r="IR34" s="179"/>
      <c r="IS34" s="179"/>
      <c r="IT34" s="179"/>
      <c r="IU34" s="179"/>
      <c r="IV34" s="179"/>
    </row>
    <row r="35" spans="2:256" ht="12.75" customHeight="1">
      <c r="B35" s="114"/>
      <c r="C35" s="114"/>
      <c r="D35" s="114"/>
      <c r="E35" s="114"/>
      <c r="F35" s="114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  <c r="EB35" s="179"/>
      <c r="EC35" s="179"/>
      <c r="ED35" s="179"/>
      <c r="EE35" s="179"/>
      <c r="EF35" s="179"/>
      <c r="EG35" s="179"/>
      <c r="EH35" s="179"/>
      <c r="EI35" s="179"/>
      <c r="EJ35" s="179"/>
      <c r="EK35" s="179"/>
      <c r="EL35" s="179"/>
      <c r="EM35" s="179"/>
      <c r="EN35" s="179"/>
      <c r="EO35" s="179"/>
      <c r="EP35" s="179"/>
      <c r="EQ35" s="179"/>
      <c r="ER35" s="179"/>
      <c r="ES35" s="179"/>
      <c r="ET35" s="179"/>
      <c r="EU35" s="179"/>
      <c r="EV35" s="179"/>
      <c r="EW35" s="179"/>
      <c r="EX35" s="179"/>
      <c r="EY35" s="179"/>
      <c r="EZ35" s="179"/>
      <c r="FA35" s="179"/>
      <c r="FB35" s="179"/>
      <c r="FC35" s="179"/>
      <c r="FD35" s="179"/>
      <c r="FE35" s="179"/>
      <c r="FF35" s="179"/>
      <c r="FG35" s="179"/>
      <c r="FH35" s="179"/>
      <c r="FI35" s="179"/>
      <c r="FJ35" s="179"/>
      <c r="FK35" s="179"/>
      <c r="FL35" s="179"/>
      <c r="FM35" s="179"/>
      <c r="FN35" s="179"/>
      <c r="FO35" s="179"/>
      <c r="FP35" s="179"/>
      <c r="FQ35" s="179"/>
      <c r="FR35" s="179"/>
      <c r="FS35" s="179"/>
      <c r="FT35" s="179"/>
      <c r="FU35" s="179"/>
      <c r="FV35" s="179"/>
      <c r="FW35" s="179"/>
      <c r="FX35" s="179"/>
      <c r="FY35" s="179"/>
      <c r="FZ35" s="179"/>
      <c r="GA35" s="179"/>
      <c r="GB35" s="179"/>
      <c r="GC35" s="179"/>
      <c r="GD35" s="179"/>
      <c r="GE35" s="179"/>
      <c r="GF35" s="179"/>
      <c r="GG35" s="179"/>
      <c r="GH35" s="179"/>
      <c r="GI35" s="179"/>
      <c r="GJ35" s="179"/>
      <c r="GK35" s="179"/>
      <c r="GL35" s="179"/>
      <c r="GM35" s="179"/>
      <c r="GN35" s="179"/>
      <c r="GO35" s="179"/>
      <c r="GP35" s="179"/>
      <c r="GQ35" s="179"/>
      <c r="GR35" s="179"/>
      <c r="GS35" s="179"/>
      <c r="GT35" s="179"/>
      <c r="GU35" s="179"/>
      <c r="GV35" s="179"/>
      <c r="GW35" s="179"/>
      <c r="GX35" s="179"/>
      <c r="GY35" s="179"/>
      <c r="GZ35" s="179"/>
      <c r="HA35" s="179"/>
      <c r="HB35" s="179"/>
      <c r="HC35" s="179"/>
      <c r="HD35" s="179"/>
      <c r="HE35" s="179"/>
      <c r="HF35" s="179"/>
      <c r="HG35" s="179"/>
      <c r="HH35" s="179"/>
      <c r="HI35" s="179"/>
      <c r="HJ35" s="179"/>
      <c r="HK35" s="179"/>
      <c r="HL35" s="179"/>
      <c r="HM35" s="179"/>
      <c r="HN35" s="179"/>
      <c r="HO35" s="179"/>
      <c r="HP35" s="179"/>
      <c r="HQ35" s="179"/>
      <c r="HR35" s="179"/>
      <c r="HS35" s="179"/>
      <c r="HT35" s="179"/>
      <c r="HU35" s="179"/>
      <c r="HV35" s="179"/>
      <c r="HW35" s="179"/>
      <c r="HX35" s="179"/>
      <c r="HY35" s="179"/>
      <c r="HZ35" s="179"/>
      <c r="IA35" s="179"/>
      <c r="IB35" s="179"/>
      <c r="IC35" s="179"/>
      <c r="ID35" s="179"/>
      <c r="IE35" s="179"/>
      <c r="IF35" s="179"/>
      <c r="IG35" s="179"/>
      <c r="IH35" s="179"/>
      <c r="II35" s="179"/>
      <c r="IJ35" s="179"/>
      <c r="IK35" s="179"/>
      <c r="IL35" s="179"/>
      <c r="IM35" s="179"/>
      <c r="IN35" s="179"/>
      <c r="IO35" s="179"/>
      <c r="IP35" s="179"/>
      <c r="IQ35" s="179"/>
      <c r="IR35" s="179"/>
      <c r="IS35" s="179"/>
      <c r="IT35" s="179"/>
      <c r="IU35" s="179"/>
      <c r="IV35" s="179"/>
    </row>
    <row r="36" spans="2:256" ht="12.75" customHeight="1">
      <c r="B36" s="114"/>
      <c r="C36" s="114"/>
      <c r="D36" s="114"/>
      <c r="E36" s="114"/>
      <c r="F36" s="114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79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79"/>
      <c r="EG36" s="179"/>
      <c r="EH36" s="179"/>
      <c r="EI36" s="179"/>
      <c r="EJ36" s="179"/>
      <c r="EK36" s="179"/>
      <c r="EL36" s="179"/>
      <c r="EM36" s="179"/>
      <c r="EN36" s="179"/>
      <c r="EO36" s="179"/>
      <c r="EP36" s="179"/>
      <c r="EQ36" s="179"/>
      <c r="ER36" s="179"/>
      <c r="ES36" s="179"/>
      <c r="ET36" s="179"/>
      <c r="EU36" s="179"/>
      <c r="EV36" s="179"/>
      <c r="EW36" s="179"/>
      <c r="EX36" s="179"/>
      <c r="EY36" s="179"/>
      <c r="EZ36" s="179"/>
      <c r="FA36" s="179"/>
      <c r="FB36" s="179"/>
      <c r="FC36" s="179"/>
      <c r="FD36" s="179"/>
      <c r="FE36" s="179"/>
      <c r="FF36" s="179"/>
      <c r="FG36" s="179"/>
      <c r="FH36" s="179"/>
      <c r="FI36" s="179"/>
      <c r="FJ36" s="179"/>
      <c r="FK36" s="179"/>
      <c r="FL36" s="179"/>
      <c r="FM36" s="179"/>
      <c r="FN36" s="179"/>
      <c r="FO36" s="179"/>
      <c r="FP36" s="179"/>
      <c r="FQ36" s="179"/>
      <c r="FR36" s="179"/>
      <c r="FS36" s="179"/>
      <c r="FT36" s="179"/>
      <c r="FU36" s="179"/>
      <c r="FV36" s="179"/>
      <c r="FW36" s="179"/>
      <c r="FX36" s="179"/>
      <c r="FY36" s="179"/>
      <c r="FZ36" s="179"/>
      <c r="GA36" s="179"/>
      <c r="GB36" s="179"/>
      <c r="GC36" s="179"/>
      <c r="GD36" s="179"/>
      <c r="GE36" s="179"/>
      <c r="GF36" s="179"/>
      <c r="GG36" s="179"/>
      <c r="GH36" s="179"/>
      <c r="GI36" s="179"/>
      <c r="GJ36" s="179"/>
      <c r="GK36" s="179"/>
      <c r="GL36" s="179"/>
      <c r="GM36" s="179"/>
      <c r="GN36" s="179"/>
      <c r="GO36" s="179"/>
      <c r="GP36" s="179"/>
      <c r="GQ36" s="179"/>
      <c r="GR36" s="179"/>
      <c r="GS36" s="179"/>
      <c r="GT36" s="179"/>
      <c r="GU36" s="179"/>
      <c r="GV36" s="179"/>
      <c r="GW36" s="179"/>
      <c r="GX36" s="179"/>
      <c r="GY36" s="179"/>
      <c r="GZ36" s="179"/>
      <c r="HA36" s="179"/>
      <c r="HB36" s="179"/>
      <c r="HC36" s="179"/>
      <c r="HD36" s="179"/>
      <c r="HE36" s="179"/>
      <c r="HF36" s="179"/>
      <c r="HG36" s="179"/>
      <c r="HH36" s="179"/>
      <c r="HI36" s="179"/>
      <c r="HJ36" s="179"/>
      <c r="HK36" s="179"/>
      <c r="HL36" s="179"/>
      <c r="HM36" s="179"/>
      <c r="HN36" s="179"/>
      <c r="HO36" s="179"/>
      <c r="HP36" s="179"/>
      <c r="HQ36" s="179"/>
      <c r="HR36" s="179"/>
      <c r="HS36" s="179"/>
      <c r="HT36" s="179"/>
      <c r="HU36" s="179"/>
      <c r="HV36" s="179"/>
      <c r="HW36" s="179"/>
      <c r="HX36" s="179"/>
      <c r="HY36" s="179"/>
      <c r="HZ36" s="179"/>
      <c r="IA36" s="179"/>
      <c r="IB36" s="179"/>
      <c r="IC36" s="179"/>
      <c r="ID36" s="179"/>
      <c r="IE36" s="179"/>
      <c r="IF36" s="179"/>
      <c r="IG36" s="179"/>
      <c r="IH36" s="179"/>
      <c r="II36" s="179"/>
      <c r="IJ36" s="179"/>
      <c r="IK36" s="179"/>
      <c r="IL36" s="179"/>
      <c r="IM36" s="179"/>
      <c r="IN36" s="179"/>
      <c r="IO36" s="179"/>
      <c r="IP36" s="179"/>
      <c r="IQ36" s="179"/>
      <c r="IR36" s="179"/>
      <c r="IS36" s="179"/>
      <c r="IT36" s="179"/>
      <c r="IU36" s="179"/>
      <c r="IV36" s="179"/>
    </row>
  </sheetData>
  <mergeCells count="74">
    <mergeCell ref="B32:K32"/>
    <mergeCell ref="A9:A31"/>
    <mergeCell ref="C6:C7"/>
    <mergeCell ref="A6:B8"/>
    <mergeCell ref="D28:E28"/>
    <mergeCell ref="F28:G28"/>
    <mergeCell ref="J28:K28"/>
    <mergeCell ref="D29:E29"/>
    <mergeCell ref="F29:G29"/>
    <mergeCell ref="J29:K29"/>
    <mergeCell ref="D30:E30"/>
    <mergeCell ref="F30:G30"/>
    <mergeCell ref="J30:K30"/>
    <mergeCell ref="D31:E31"/>
    <mergeCell ref="F31:G31"/>
    <mergeCell ref="J31:K31"/>
    <mergeCell ref="D25:E25"/>
    <mergeCell ref="F25:G25"/>
    <mergeCell ref="J25:K25"/>
    <mergeCell ref="D13:E13"/>
    <mergeCell ref="D14:E14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D20:E20"/>
    <mergeCell ref="F17:G17"/>
    <mergeCell ref="C9:K9"/>
    <mergeCell ref="B10:K10"/>
    <mergeCell ref="D11:E11"/>
    <mergeCell ref="F11:G11"/>
    <mergeCell ref="J11:K11"/>
    <mergeCell ref="A2:K2"/>
    <mergeCell ref="A3:K3"/>
    <mergeCell ref="B5:C5"/>
    <mergeCell ref="D6:G6"/>
    <mergeCell ref="H6:K6"/>
    <mergeCell ref="D12:E12"/>
    <mergeCell ref="F15:G15"/>
    <mergeCell ref="J15:K15"/>
    <mergeCell ref="F16:G16"/>
    <mergeCell ref="J16:K16"/>
    <mergeCell ref="J12:K12"/>
    <mergeCell ref="F13:G13"/>
    <mergeCell ref="J13:K13"/>
    <mergeCell ref="F14:G14"/>
    <mergeCell ref="J14:K14"/>
    <mergeCell ref="F12:G12"/>
    <mergeCell ref="J17:K17"/>
    <mergeCell ref="F18:G18"/>
    <mergeCell ref="J18:K18"/>
    <mergeCell ref="F19:G19"/>
    <mergeCell ref="J19:K19"/>
    <mergeCell ref="F20:G20"/>
    <mergeCell ref="J20:K20"/>
    <mergeCell ref="F24:G24"/>
    <mergeCell ref="J24:K24"/>
    <mergeCell ref="F21:G21"/>
    <mergeCell ref="J21:K21"/>
    <mergeCell ref="F22:G22"/>
    <mergeCell ref="J22:K22"/>
    <mergeCell ref="F23:G23"/>
    <mergeCell ref="J23:K23"/>
    <mergeCell ref="J26:K26"/>
    <mergeCell ref="J27:K27"/>
    <mergeCell ref="D26:E26"/>
    <mergeCell ref="D27:E27"/>
    <mergeCell ref="F26:G26"/>
    <mergeCell ref="F27:G2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25"/>
  <sheetViews>
    <sheetView workbookViewId="0">
      <selection activeCell="I28" sqref="I28"/>
    </sheetView>
  </sheetViews>
  <sheetFormatPr defaultColWidth="10" defaultRowHeight="14.25"/>
  <cols>
    <col min="1" max="1" width="15.625" style="196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193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8" t="s">
        <v>631</v>
      </c>
      <c r="B4" s="266" t="s">
        <v>632</v>
      </c>
      <c r="C4" s="266"/>
      <c r="D4" s="200" t="s">
        <v>633</v>
      </c>
      <c r="E4" s="266" t="s">
        <v>634</v>
      </c>
      <c r="F4" s="266"/>
      <c r="G4" s="266"/>
      <c r="H4" s="266"/>
      <c r="I4" s="267" t="s">
        <v>635</v>
      </c>
      <c r="J4" s="267"/>
      <c r="K4" s="266" t="s">
        <v>636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0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8" t="s">
        <v>637</v>
      </c>
      <c r="B6" s="266" t="s">
        <v>638</v>
      </c>
      <c r="C6" s="266"/>
      <c r="D6" s="200" t="s">
        <v>639</v>
      </c>
      <c r="E6" s="266" t="s">
        <v>640</v>
      </c>
      <c r="F6" s="266"/>
      <c r="G6" s="204"/>
      <c r="H6" s="204"/>
      <c r="I6" s="267" t="s">
        <v>641</v>
      </c>
      <c r="J6" s="267"/>
      <c r="K6" s="267" t="s">
        <v>642</v>
      </c>
      <c r="L6" s="267"/>
      <c r="M6" s="267"/>
      <c r="N6" s="267"/>
      <c r="O6" s="198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8" t="s">
        <v>644</v>
      </c>
      <c r="B8" s="266">
        <v>10</v>
      </c>
      <c r="C8" s="266"/>
      <c r="D8" s="200" t="s">
        <v>645</v>
      </c>
      <c r="E8" s="266" t="s">
        <v>646</v>
      </c>
      <c r="F8" s="266"/>
      <c r="G8" s="204"/>
      <c r="H8" s="204"/>
      <c r="I8" s="267" t="s">
        <v>647</v>
      </c>
      <c r="J8" s="267"/>
      <c r="K8" s="267"/>
      <c r="L8" s="267"/>
      <c r="M8" s="267" t="s">
        <v>642</v>
      </c>
      <c r="N8" s="267"/>
      <c r="O8" s="198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649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8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8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8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8" t="s">
        <v>643</v>
      </c>
      <c r="P16" s="202"/>
    </row>
    <row r="17" spans="1:16" ht="14.25" customHeight="1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06" t="s">
        <v>584</v>
      </c>
      <c r="B18" s="206" t="s">
        <v>583</v>
      </c>
      <c r="C18" s="270" t="s">
        <v>654</v>
      </c>
      <c r="D18" s="270"/>
      <c r="E18" s="206" t="s">
        <v>655</v>
      </c>
      <c r="F18" s="206" t="s">
        <v>656</v>
      </c>
      <c r="G18" s="206" t="s">
        <v>657</v>
      </c>
      <c r="H18" s="206" t="s">
        <v>658</v>
      </c>
      <c r="I18" s="206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8" t="s">
        <v>598</v>
      </c>
      <c r="B19" s="208" t="s">
        <v>605</v>
      </c>
      <c r="C19" s="271" t="s">
        <v>663</v>
      </c>
      <c r="D19" s="271"/>
      <c r="E19" s="210" t="s">
        <v>606</v>
      </c>
      <c r="F19" s="210"/>
      <c r="G19" s="211" t="s">
        <v>618</v>
      </c>
      <c r="H19" s="211" t="s">
        <v>618</v>
      </c>
      <c r="I19" s="210" t="s">
        <v>551</v>
      </c>
      <c r="J19" s="272" t="s">
        <v>664</v>
      </c>
      <c r="K19" s="272"/>
      <c r="L19" s="272" t="s">
        <v>664</v>
      </c>
      <c r="M19" s="272"/>
      <c r="N19" s="271" t="s">
        <v>665</v>
      </c>
      <c r="O19" s="271"/>
      <c r="P19" s="202"/>
    </row>
    <row r="20" spans="1:16" ht="19.899999999999999" customHeight="1">
      <c r="A20" s="208" t="s">
        <v>598</v>
      </c>
      <c r="B20" s="208" t="s">
        <v>599</v>
      </c>
      <c r="C20" s="271" t="s">
        <v>666</v>
      </c>
      <c r="D20" s="271"/>
      <c r="E20" s="210" t="s">
        <v>601</v>
      </c>
      <c r="F20" s="210"/>
      <c r="G20" s="211" t="s">
        <v>602</v>
      </c>
      <c r="H20" s="211" t="s">
        <v>602</v>
      </c>
      <c r="I20" s="210" t="s">
        <v>570</v>
      </c>
      <c r="J20" s="272" t="s">
        <v>664</v>
      </c>
      <c r="K20" s="272"/>
      <c r="L20" s="272" t="s">
        <v>664</v>
      </c>
      <c r="M20" s="272"/>
      <c r="N20" s="271" t="s">
        <v>665</v>
      </c>
      <c r="O20" s="271"/>
      <c r="P20" s="202"/>
    </row>
    <row r="21" spans="1:16" ht="19.899999999999999" customHeight="1">
      <c r="A21" s="208" t="s">
        <v>598</v>
      </c>
      <c r="B21" s="208" t="s">
        <v>667</v>
      </c>
      <c r="C21" s="271" t="s">
        <v>668</v>
      </c>
      <c r="D21" s="271"/>
      <c r="E21" s="210" t="s">
        <v>601</v>
      </c>
      <c r="F21" s="210"/>
      <c r="G21" s="211" t="s">
        <v>669</v>
      </c>
      <c r="H21" s="211" t="s">
        <v>669</v>
      </c>
      <c r="I21" s="210" t="s">
        <v>622</v>
      </c>
      <c r="J21" s="272" t="s">
        <v>664</v>
      </c>
      <c r="K21" s="272"/>
      <c r="L21" s="272" t="s">
        <v>664</v>
      </c>
      <c r="M21" s="272"/>
      <c r="N21" s="271" t="s">
        <v>665</v>
      </c>
      <c r="O21" s="271"/>
      <c r="P21" s="202"/>
    </row>
    <row r="22" spans="1:16" ht="19.899999999999999" customHeight="1">
      <c r="A22" s="208" t="s">
        <v>670</v>
      </c>
      <c r="B22" s="208" t="s">
        <v>671</v>
      </c>
      <c r="C22" s="271" t="s">
        <v>672</v>
      </c>
      <c r="D22" s="271"/>
      <c r="E22" s="210" t="s">
        <v>606</v>
      </c>
      <c r="F22" s="210"/>
      <c r="G22" s="211" t="s">
        <v>625</v>
      </c>
      <c r="H22" s="211" t="s">
        <v>625</v>
      </c>
      <c r="I22" s="210" t="s">
        <v>570</v>
      </c>
      <c r="J22" s="272" t="s">
        <v>569</v>
      </c>
      <c r="K22" s="272"/>
      <c r="L22" s="272" t="s">
        <v>569</v>
      </c>
      <c r="M22" s="272"/>
      <c r="N22" s="271" t="s">
        <v>665</v>
      </c>
      <c r="O22" s="271"/>
      <c r="P22" s="202"/>
    </row>
    <row r="23" spans="1:16" ht="19.899999999999999" customHeight="1">
      <c r="A23" s="208" t="s">
        <v>670</v>
      </c>
      <c r="B23" s="208" t="s">
        <v>673</v>
      </c>
      <c r="C23" s="271" t="s">
        <v>674</v>
      </c>
      <c r="D23" s="271"/>
      <c r="E23" s="210" t="s">
        <v>601</v>
      </c>
      <c r="F23" s="210"/>
      <c r="G23" s="211" t="s">
        <v>618</v>
      </c>
      <c r="H23" s="211" t="s">
        <v>618</v>
      </c>
      <c r="I23" s="210" t="s">
        <v>551</v>
      </c>
      <c r="J23" s="272" t="s">
        <v>569</v>
      </c>
      <c r="K23" s="272"/>
      <c r="L23" s="272" t="s">
        <v>569</v>
      </c>
      <c r="M23" s="272"/>
      <c r="N23" s="271" t="s">
        <v>665</v>
      </c>
      <c r="O23" s="271"/>
      <c r="P23" s="202"/>
    </row>
    <row r="24" spans="1:16" ht="19.899999999999999" customHeight="1">
      <c r="A24" s="208" t="s">
        <v>675</v>
      </c>
      <c r="B24" s="208" t="s">
        <v>676</v>
      </c>
      <c r="C24" s="271" t="s">
        <v>568</v>
      </c>
      <c r="D24" s="271"/>
      <c r="E24" s="210" t="s">
        <v>606</v>
      </c>
      <c r="F24" s="210"/>
      <c r="G24" s="211" t="s">
        <v>625</v>
      </c>
      <c r="H24" s="211" t="s">
        <v>625</v>
      </c>
      <c r="I24" s="210" t="s">
        <v>570</v>
      </c>
      <c r="J24" s="272" t="s">
        <v>569</v>
      </c>
      <c r="K24" s="272"/>
      <c r="L24" s="272" t="s">
        <v>569</v>
      </c>
      <c r="M24" s="272"/>
      <c r="N24" s="271" t="s">
        <v>665</v>
      </c>
      <c r="O24" s="271"/>
      <c r="P24" s="202"/>
    </row>
    <row r="25" spans="1:16" ht="14.25" customHeight="1">
      <c r="A25" s="213"/>
      <c r="B25" s="213"/>
      <c r="C25" s="213"/>
      <c r="D25" s="213"/>
      <c r="E25" s="213"/>
      <c r="F25" s="213"/>
      <c r="G25" s="213"/>
      <c r="H25" s="213"/>
      <c r="I25" s="213"/>
      <c r="J25" s="213"/>
      <c r="K25" s="194"/>
      <c r="L25" s="213"/>
      <c r="M25" s="194"/>
      <c r="N25" s="213"/>
      <c r="O25" s="194"/>
      <c r="P25" s="214"/>
    </row>
  </sheetData>
  <mergeCells count="51">
    <mergeCell ref="C24:D24"/>
    <mergeCell ref="J24:K24"/>
    <mergeCell ref="L24:M24"/>
    <mergeCell ref="N24:O24"/>
    <mergeCell ref="C22:D22"/>
    <mergeCell ref="J22:K22"/>
    <mergeCell ref="L22:M22"/>
    <mergeCell ref="N22:O22"/>
    <mergeCell ref="C23:D23"/>
    <mergeCell ref="J23:K23"/>
    <mergeCell ref="L23:M23"/>
    <mergeCell ref="N23:O23"/>
    <mergeCell ref="C20:D20"/>
    <mergeCell ref="J20:K20"/>
    <mergeCell ref="L20:M20"/>
    <mergeCell ref="N20:O20"/>
    <mergeCell ref="C21:D21"/>
    <mergeCell ref="J21:K21"/>
    <mergeCell ref="L21:M21"/>
    <mergeCell ref="N21:O21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28"/>
  <sheetViews>
    <sheetView workbookViewId="0">
      <selection activeCell="J29" sqref="J29"/>
    </sheetView>
  </sheetViews>
  <sheetFormatPr defaultColWidth="10" defaultRowHeight="14.25"/>
  <cols>
    <col min="1" max="1" width="15.625" style="196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193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8" t="s">
        <v>631</v>
      </c>
      <c r="B4" s="266" t="s">
        <v>632</v>
      </c>
      <c r="C4" s="266"/>
      <c r="D4" s="200" t="s">
        <v>633</v>
      </c>
      <c r="E4" s="266" t="s">
        <v>677</v>
      </c>
      <c r="F4" s="266"/>
      <c r="G4" s="266"/>
      <c r="H4" s="266"/>
      <c r="I4" s="267" t="s">
        <v>635</v>
      </c>
      <c r="J4" s="267"/>
      <c r="K4" s="266" t="s">
        <v>678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0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8" t="s">
        <v>637</v>
      </c>
      <c r="B6" s="266" t="s">
        <v>638</v>
      </c>
      <c r="C6" s="266"/>
      <c r="D6" s="200" t="s">
        <v>639</v>
      </c>
      <c r="E6" s="266"/>
      <c r="F6" s="266"/>
      <c r="G6" s="204"/>
      <c r="H6" s="204"/>
      <c r="I6" s="267" t="s">
        <v>641</v>
      </c>
      <c r="J6" s="267"/>
      <c r="K6" s="267" t="s">
        <v>679</v>
      </c>
      <c r="L6" s="267"/>
      <c r="M6" s="267"/>
      <c r="N6" s="267"/>
      <c r="O6" s="198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8" t="s">
        <v>644</v>
      </c>
      <c r="B8" s="266">
        <v>10</v>
      </c>
      <c r="C8" s="266"/>
      <c r="D8" s="200" t="s">
        <v>645</v>
      </c>
      <c r="E8" s="266"/>
      <c r="F8" s="266"/>
      <c r="G8" s="204"/>
      <c r="H8" s="204"/>
      <c r="I8" s="267" t="s">
        <v>647</v>
      </c>
      <c r="J8" s="267"/>
      <c r="K8" s="267"/>
      <c r="L8" s="267"/>
      <c r="M8" s="267" t="s">
        <v>679</v>
      </c>
      <c r="N8" s="267"/>
      <c r="O8" s="198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680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8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8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8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8" t="s">
        <v>643</v>
      </c>
      <c r="P16" s="202"/>
    </row>
    <row r="17" spans="1:16" ht="14.25" customHeight="1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06" t="s">
        <v>584</v>
      </c>
      <c r="B18" s="206" t="s">
        <v>583</v>
      </c>
      <c r="C18" s="270" t="s">
        <v>654</v>
      </c>
      <c r="D18" s="270"/>
      <c r="E18" s="206" t="s">
        <v>655</v>
      </c>
      <c r="F18" s="206" t="s">
        <v>656</v>
      </c>
      <c r="G18" s="206" t="s">
        <v>657</v>
      </c>
      <c r="H18" s="206" t="s">
        <v>658</v>
      </c>
      <c r="I18" s="206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8" t="s">
        <v>598</v>
      </c>
      <c r="B19" s="208" t="s">
        <v>599</v>
      </c>
      <c r="C19" s="271" t="s">
        <v>666</v>
      </c>
      <c r="D19" s="271"/>
      <c r="E19" s="210" t="s">
        <v>601</v>
      </c>
      <c r="F19" s="210"/>
      <c r="G19" s="211" t="s">
        <v>602</v>
      </c>
      <c r="H19" s="211" t="s">
        <v>602</v>
      </c>
      <c r="I19" s="210" t="s">
        <v>570</v>
      </c>
      <c r="J19" s="272" t="s">
        <v>569</v>
      </c>
      <c r="K19" s="272"/>
      <c r="L19" s="272" t="s">
        <v>569</v>
      </c>
      <c r="M19" s="272"/>
      <c r="N19" s="271" t="s">
        <v>665</v>
      </c>
      <c r="O19" s="271"/>
      <c r="P19" s="202"/>
    </row>
    <row r="20" spans="1:16" ht="19.899999999999999" customHeight="1">
      <c r="A20" s="208" t="s">
        <v>598</v>
      </c>
      <c r="B20" s="208" t="s">
        <v>667</v>
      </c>
      <c r="C20" s="271" t="s">
        <v>681</v>
      </c>
      <c r="D20" s="271"/>
      <c r="E20" s="210" t="s">
        <v>606</v>
      </c>
      <c r="F20" s="210"/>
      <c r="G20" s="211" t="s">
        <v>682</v>
      </c>
      <c r="H20" s="211" t="s">
        <v>682</v>
      </c>
      <c r="I20" s="210" t="s">
        <v>622</v>
      </c>
      <c r="J20" s="272" t="s">
        <v>569</v>
      </c>
      <c r="K20" s="272"/>
      <c r="L20" s="272" t="s">
        <v>569</v>
      </c>
      <c r="M20" s="272"/>
      <c r="N20" s="271" t="s">
        <v>665</v>
      </c>
      <c r="O20" s="271"/>
      <c r="P20" s="202"/>
    </row>
    <row r="21" spans="1:16" ht="19.899999999999999" customHeight="1">
      <c r="A21" s="208" t="s">
        <v>598</v>
      </c>
      <c r="B21" s="208" t="s">
        <v>619</v>
      </c>
      <c r="C21" s="271" t="s">
        <v>683</v>
      </c>
      <c r="D21" s="271"/>
      <c r="E21" s="210" t="s">
        <v>606</v>
      </c>
      <c r="F21" s="210"/>
      <c r="G21" s="211" t="s">
        <v>625</v>
      </c>
      <c r="H21" s="211" t="s">
        <v>625</v>
      </c>
      <c r="I21" s="210" t="s">
        <v>570</v>
      </c>
      <c r="J21" s="272" t="s">
        <v>569</v>
      </c>
      <c r="K21" s="272"/>
      <c r="L21" s="272" t="s">
        <v>569</v>
      </c>
      <c r="M21" s="272"/>
      <c r="N21" s="271" t="s">
        <v>665</v>
      </c>
      <c r="O21" s="271"/>
      <c r="P21" s="202"/>
    </row>
    <row r="22" spans="1:16" ht="19.899999999999999" customHeight="1">
      <c r="A22" s="208" t="s">
        <v>598</v>
      </c>
      <c r="B22" s="208" t="s">
        <v>605</v>
      </c>
      <c r="C22" s="271" t="s">
        <v>684</v>
      </c>
      <c r="D22" s="271"/>
      <c r="E22" s="210" t="s">
        <v>606</v>
      </c>
      <c r="F22" s="210"/>
      <c r="G22" s="211" t="s">
        <v>603</v>
      </c>
      <c r="H22" s="211" t="s">
        <v>603</v>
      </c>
      <c r="I22" s="210" t="s">
        <v>685</v>
      </c>
      <c r="J22" s="272" t="s">
        <v>569</v>
      </c>
      <c r="K22" s="272"/>
      <c r="L22" s="272" t="s">
        <v>569</v>
      </c>
      <c r="M22" s="272"/>
      <c r="N22" s="271" t="s">
        <v>665</v>
      </c>
      <c r="O22" s="271"/>
      <c r="P22" s="202"/>
    </row>
    <row r="23" spans="1:16" ht="19.899999999999999" customHeight="1">
      <c r="A23" s="208" t="s">
        <v>598</v>
      </c>
      <c r="B23" s="208" t="s">
        <v>667</v>
      </c>
      <c r="C23" s="271" t="s">
        <v>686</v>
      </c>
      <c r="D23" s="271"/>
      <c r="E23" s="210" t="s">
        <v>601</v>
      </c>
      <c r="F23" s="210"/>
      <c r="G23" s="211" t="s">
        <v>687</v>
      </c>
      <c r="H23" s="211" t="s">
        <v>687</v>
      </c>
      <c r="I23" s="210" t="s">
        <v>622</v>
      </c>
      <c r="J23" s="272" t="s">
        <v>569</v>
      </c>
      <c r="K23" s="272"/>
      <c r="L23" s="272" t="s">
        <v>569</v>
      </c>
      <c r="M23" s="272"/>
      <c r="N23" s="271" t="s">
        <v>665</v>
      </c>
      <c r="O23" s="271"/>
      <c r="P23" s="202"/>
    </row>
    <row r="24" spans="1:16" ht="19.899999999999999" customHeight="1">
      <c r="A24" s="208" t="s">
        <v>598</v>
      </c>
      <c r="B24" s="208" t="s">
        <v>605</v>
      </c>
      <c r="C24" s="271" t="s">
        <v>688</v>
      </c>
      <c r="D24" s="271"/>
      <c r="E24" s="210" t="s">
        <v>606</v>
      </c>
      <c r="F24" s="210"/>
      <c r="G24" s="211" t="s">
        <v>689</v>
      </c>
      <c r="H24" s="211" t="s">
        <v>689</v>
      </c>
      <c r="I24" s="210" t="s">
        <v>685</v>
      </c>
      <c r="J24" s="272" t="s">
        <v>569</v>
      </c>
      <c r="K24" s="272"/>
      <c r="L24" s="272" t="s">
        <v>569</v>
      </c>
      <c r="M24" s="272"/>
      <c r="N24" s="271" t="s">
        <v>665</v>
      </c>
      <c r="O24" s="271"/>
      <c r="P24" s="202"/>
    </row>
    <row r="25" spans="1:16" ht="19.899999999999999" customHeight="1">
      <c r="A25" s="208" t="s">
        <v>670</v>
      </c>
      <c r="B25" s="208" t="s">
        <v>671</v>
      </c>
      <c r="C25" s="271" t="s">
        <v>690</v>
      </c>
      <c r="D25" s="271"/>
      <c r="E25" s="210" t="s">
        <v>606</v>
      </c>
      <c r="F25" s="210"/>
      <c r="G25" s="211" t="s">
        <v>552</v>
      </c>
      <c r="H25" s="211" t="s">
        <v>552</v>
      </c>
      <c r="I25" s="210" t="s">
        <v>570</v>
      </c>
      <c r="J25" s="272" t="s">
        <v>569</v>
      </c>
      <c r="K25" s="272"/>
      <c r="L25" s="272" t="s">
        <v>569</v>
      </c>
      <c r="M25" s="272"/>
      <c r="N25" s="271" t="s">
        <v>665</v>
      </c>
      <c r="O25" s="271"/>
      <c r="P25" s="202"/>
    </row>
    <row r="26" spans="1:16" ht="19.899999999999999" customHeight="1">
      <c r="A26" s="208" t="s">
        <v>670</v>
      </c>
      <c r="B26" s="208" t="s">
        <v>673</v>
      </c>
      <c r="C26" s="271" t="s">
        <v>691</v>
      </c>
      <c r="D26" s="271"/>
      <c r="E26" s="210" t="s">
        <v>606</v>
      </c>
      <c r="F26" s="210"/>
      <c r="G26" s="211" t="s">
        <v>559</v>
      </c>
      <c r="H26" s="211" t="s">
        <v>559</v>
      </c>
      <c r="I26" s="210" t="s">
        <v>548</v>
      </c>
      <c r="J26" s="272" t="s">
        <v>569</v>
      </c>
      <c r="K26" s="272"/>
      <c r="L26" s="272" t="s">
        <v>569</v>
      </c>
      <c r="M26" s="272"/>
      <c r="N26" s="271" t="s">
        <v>665</v>
      </c>
      <c r="O26" s="271"/>
      <c r="P26" s="202"/>
    </row>
    <row r="27" spans="1:16" ht="19.899999999999999" customHeight="1">
      <c r="A27" s="208" t="s">
        <v>675</v>
      </c>
      <c r="B27" s="208" t="s">
        <v>676</v>
      </c>
      <c r="C27" s="271" t="s">
        <v>568</v>
      </c>
      <c r="D27" s="271"/>
      <c r="E27" s="210" t="s">
        <v>606</v>
      </c>
      <c r="F27" s="210"/>
      <c r="G27" s="211" t="s">
        <v>692</v>
      </c>
      <c r="H27" s="211" t="s">
        <v>692</v>
      </c>
      <c r="I27" s="210" t="s">
        <v>570</v>
      </c>
      <c r="J27" s="272" t="s">
        <v>569</v>
      </c>
      <c r="K27" s="272"/>
      <c r="L27" s="272" t="s">
        <v>569</v>
      </c>
      <c r="M27" s="272"/>
      <c r="N27" s="271" t="s">
        <v>665</v>
      </c>
      <c r="O27" s="271"/>
      <c r="P27" s="202"/>
    </row>
    <row r="28" spans="1:16" ht="14.25" customHeight="1">
      <c r="A28" s="213"/>
      <c r="B28" s="213"/>
      <c r="C28" s="213"/>
      <c r="D28" s="213"/>
      <c r="E28" s="213"/>
      <c r="F28" s="213"/>
      <c r="G28" s="213"/>
      <c r="H28" s="213"/>
      <c r="I28" s="213"/>
      <c r="J28" s="213"/>
      <c r="K28" s="194"/>
      <c r="L28" s="213"/>
      <c r="M28" s="194"/>
      <c r="N28" s="213"/>
      <c r="O28" s="194"/>
      <c r="P28" s="214"/>
    </row>
  </sheetData>
  <mergeCells count="63">
    <mergeCell ref="C24:D24"/>
    <mergeCell ref="J24:K24"/>
    <mergeCell ref="L24:M24"/>
    <mergeCell ref="N24:O24"/>
    <mergeCell ref="C27:D27"/>
    <mergeCell ref="J27:K27"/>
    <mergeCell ref="L27:M27"/>
    <mergeCell ref="N27:O27"/>
    <mergeCell ref="C25:D25"/>
    <mergeCell ref="J25:K25"/>
    <mergeCell ref="L25:M25"/>
    <mergeCell ref="N25:O25"/>
    <mergeCell ref="C26:D26"/>
    <mergeCell ref="J26:K26"/>
    <mergeCell ref="L26:M26"/>
    <mergeCell ref="N26:O26"/>
    <mergeCell ref="C22:D22"/>
    <mergeCell ref="J22:K22"/>
    <mergeCell ref="L22:M22"/>
    <mergeCell ref="N22:O22"/>
    <mergeCell ref="C23:D23"/>
    <mergeCell ref="J23:K23"/>
    <mergeCell ref="L23:M23"/>
    <mergeCell ref="N23:O23"/>
    <mergeCell ref="C20:D20"/>
    <mergeCell ref="J20:K20"/>
    <mergeCell ref="L20:M20"/>
    <mergeCell ref="N20:O20"/>
    <mergeCell ref="C21:D21"/>
    <mergeCell ref="J21:K21"/>
    <mergeCell ref="L21:M21"/>
    <mergeCell ref="N21:O21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26"/>
  <sheetViews>
    <sheetView workbookViewId="0">
      <selection activeCell="G27" sqref="G27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8" t="s">
        <v>631</v>
      </c>
      <c r="B4" s="266" t="s">
        <v>632</v>
      </c>
      <c r="C4" s="266"/>
      <c r="D4" s="200" t="s">
        <v>633</v>
      </c>
      <c r="E4" s="266" t="s">
        <v>693</v>
      </c>
      <c r="F4" s="266"/>
      <c r="G4" s="266"/>
      <c r="H4" s="266"/>
      <c r="I4" s="267" t="s">
        <v>635</v>
      </c>
      <c r="J4" s="267"/>
      <c r="K4" s="266" t="s">
        <v>694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0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8" t="s">
        <v>637</v>
      </c>
      <c r="B6" s="266" t="s">
        <v>638</v>
      </c>
      <c r="C6" s="266"/>
      <c r="D6" s="200" t="s">
        <v>639</v>
      </c>
      <c r="E6" s="266"/>
      <c r="F6" s="266"/>
      <c r="G6" s="204"/>
      <c r="H6" s="204"/>
      <c r="I6" s="267" t="s">
        <v>641</v>
      </c>
      <c r="J6" s="267"/>
      <c r="K6" s="267" t="s">
        <v>695</v>
      </c>
      <c r="L6" s="267"/>
      <c r="M6" s="267"/>
      <c r="N6" s="267"/>
      <c r="O6" s="198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8" t="s">
        <v>644</v>
      </c>
      <c r="B8" s="266">
        <v>10</v>
      </c>
      <c r="C8" s="266"/>
      <c r="D8" s="200" t="s">
        <v>645</v>
      </c>
      <c r="E8" s="266"/>
      <c r="F8" s="266"/>
      <c r="G8" s="204"/>
      <c r="H8" s="204"/>
      <c r="I8" s="267" t="s">
        <v>647</v>
      </c>
      <c r="J8" s="267"/>
      <c r="K8" s="267"/>
      <c r="L8" s="267"/>
      <c r="M8" s="267" t="s">
        <v>695</v>
      </c>
      <c r="N8" s="267"/>
      <c r="O8" s="198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696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8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8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8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8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6" t="s">
        <v>583</v>
      </c>
      <c r="C18" s="270" t="s">
        <v>654</v>
      </c>
      <c r="D18" s="270"/>
      <c r="E18" s="206" t="s">
        <v>655</v>
      </c>
      <c r="F18" s="206" t="s">
        <v>656</v>
      </c>
      <c r="G18" s="206" t="s">
        <v>657</v>
      </c>
      <c r="H18" s="206" t="s">
        <v>658</v>
      </c>
      <c r="I18" s="206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8" t="s">
        <v>598</v>
      </c>
      <c r="B19" s="208" t="s">
        <v>605</v>
      </c>
      <c r="C19" s="271" t="s">
        <v>697</v>
      </c>
      <c r="D19" s="271"/>
      <c r="E19" s="210" t="s">
        <v>606</v>
      </c>
      <c r="F19" s="210"/>
      <c r="G19" s="211" t="s">
        <v>562</v>
      </c>
      <c r="H19" s="211" t="s">
        <v>562</v>
      </c>
      <c r="I19" s="210" t="s">
        <v>548</v>
      </c>
      <c r="J19" s="272" t="s">
        <v>569</v>
      </c>
      <c r="K19" s="272"/>
      <c r="L19" s="272" t="s">
        <v>569</v>
      </c>
      <c r="M19" s="272"/>
      <c r="N19" s="271" t="s">
        <v>665</v>
      </c>
      <c r="O19" s="271"/>
      <c r="P19" s="202"/>
    </row>
    <row r="20" spans="1:16" ht="19.899999999999999" customHeight="1">
      <c r="A20" s="208" t="s">
        <v>598</v>
      </c>
      <c r="B20" s="208" t="s">
        <v>605</v>
      </c>
      <c r="C20" s="271" t="s">
        <v>698</v>
      </c>
      <c r="D20" s="271"/>
      <c r="E20" s="210" t="s">
        <v>601</v>
      </c>
      <c r="F20" s="210"/>
      <c r="G20" s="211" t="s">
        <v>602</v>
      </c>
      <c r="H20" s="211" t="s">
        <v>602</v>
      </c>
      <c r="I20" s="210" t="s">
        <v>570</v>
      </c>
      <c r="J20" s="272" t="s">
        <v>664</v>
      </c>
      <c r="K20" s="272"/>
      <c r="L20" s="272" t="s">
        <v>664</v>
      </c>
      <c r="M20" s="272"/>
      <c r="N20" s="271" t="s">
        <v>665</v>
      </c>
      <c r="O20" s="271"/>
      <c r="P20" s="202"/>
    </row>
    <row r="21" spans="1:16" ht="19.899999999999999" customHeight="1">
      <c r="A21" s="208" t="s">
        <v>598</v>
      </c>
      <c r="B21" s="208" t="s">
        <v>667</v>
      </c>
      <c r="C21" s="271" t="s">
        <v>699</v>
      </c>
      <c r="D21" s="271"/>
      <c r="E21" s="210" t="s">
        <v>601</v>
      </c>
      <c r="F21" s="210"/>
      <c r="G21" s="211" t="s">
        <v>700</v>
      </c>
      <c r="H21" s="211" t="s">
        <v>700</v>
      </c>
      <c r="I21" s="210" t="s">
        <v>622</v>
      </c>
      <c r="J21" s="272" t="s">
        <v>664</v>
      </c>
      <c r="K21" s="272"/>
      <c r="L21" s="272" t="s">
        <v>664</v>
      </c>
      <c r="M21" s="272"/>
      <c r="N21" s="271" t="s">
        <v>665</v>
      </c>
      <c r="O21" s="271"/>
      <c r="P21" s="202"/>
    </row>
    <row r="22" spans="1:16" ht="19.899999999999999" customHeight="1">
      <c r="A22" s="208" t="s">
        <v>598</v>
      </c>
      <c r="B22" s="208" t="s">
        <v>667</v>
      </c>
      <c r="C22" s="271" t="s">
        <v>701</v>
      </c>
      <c r="D22" s="271"/>
      <c r="E22" s="210" t="s">
        <v>601</v>
      </c>
      <c r="F22" s="210"/>
      <c r="G22" s="211" t="s">
        <v>702</v>
      </c>
      <c r="H22" s="211" t="s">
        <v>702</v>
      </c>
      <c r="I22" s="210" t="s">
        <v>622</v>
      </c>
      <c r="J22" s="272" t="s">
        <v>569</v>
      </c>
      <c r="K22" s="272"/>
      <c r="L22" s="272" t="s">
        <v>569</v>
      </c>
      <c r="M22" s="272"/>
      <c r="N22" s="271" t="s">
        <v>665</v>
      </c>
      <c r="O22" s="271"/>
      <c r="P22" s="202"/>
    </row>
    <row r="23" spans="1:16" ht="19.899999999999999" customHeight="1">
      <c r="A23" s="208" t="s">
        <v>670</v>
      </c>
      <c r="B23" s="208" t="s">
        <v>671</v>
      </c>
      <c r="C23" s="271" t="s">
        <v>703</v>
      </c>
      <c r="D23" s="271"/>
      <c r="E23" s="210" t="s">
        <v>606</v>
      </c>
      <c r="F23" s="210"/>
      <c r="G23" s="211" t="s">
        <v>552</v>
      </c>
      <c r="H23" s="211" t="s">
        <v>552</v>
      </c>
      <c r="I23" s="210" t="s">
        <v>570</v>
      </c>
      <c r="J23" s="272" t="s">
        <v>569</v>
      </c>
      <c r="K23" s="272"/>
      <c r="L23" s="272" t="s">
        <v>569</v>
      </c>
      <c r="M23" s="272"/>
      <c r="N23" s="271" t="s">
        <v>665</v>
      </c>
      <c r="O23" s="271"/>
      <c r="P23" s="202"/>
    </row>
    <row r="24" spans="1:16" ht="19.899999999999999" customHeight="1">
      <c r="A24" s="208" t="s">
        <v>670</v>
      </c>
      <c r="B24" s="208" t="s">
        <v>673</v>
      </c>
      <c r="C24" s="271" t="s">
        <v>704</v>
      </c>
      <c r="D24" s="271"/>
      <c r="E24" s="210" t="s">
        <v>606</v>
      </c>
      <c r="F24" s="210"/>
      <c r="G24" s="211" t="s">
        <v>562</v>
      </c>
      <c r="H24" s="211" t="s">
        <v>562</v>
      </c>
      <c r="I24" s="210" t="s">
        <v>551</v>
      </c>
      <c r="J24" s="272" t="s">
        <v>569</v>
      </c>
      <c r="K24" s="272"/>
      <c r="L24" s="272" t="s">
        <v>569</v>
      </c>
      <c r="M24" s="272"/>
      <c r="N24" s="271" t="s">
        <v>665</v>
      </c>
      <c r="O24" s="271"/>
      <c r="P24" s="202"/>
    </row>
    <row r="25" spans="1:16" ht="19.899999999999999" customHeight="1">
      <c r="A25" s="208" t="s">
        <v>675</v>
      </c>
      <c r="B25" s="208" t="s">
        <v>676</v>
      </c>
      <c r="C25" s="271" t="s">
        <v>568</v>
      </c>
      <c r="D25" s="271"/>
      <c r="E25" s="210" t="s">
        <v>606</v>
      </c>
      <c r="F25" s="210"/>
      <c r="G25" s="211" t="s">
        <v>625</v>
      </c>
      <c r="H25" s="211" t="s">
        <v>625</v>
      </c>
      <c r="I25" s="210" t="s">
        <v>570</v>
      </c>
      <c r="J25" s="272" t="s">
        <v>569</v>
      </c>
      <c r="K25" s="272"/>
      <c r="L25" s="272" t="s">
        <v>569</v>
      </c>
      <c r="M25" s="272"/>
      <c r="N25" s="271" t="s">
        <v>665</v>
      </c>
      <c r="O25" s="271"/>
      <c r="P25" s="202"/>
    </row>
    <row r="26" spans="1:16" ht="14.25" customHeight="1">
      <c r="A26" s="218"/>
      <c r="B26" s="213"/>
      <c r="C26" s="213"/>
      <c r="D26" s="213"/>
      <c r="E26" s="213"/>
      <c r="F26" s="213"/>
      <c r="G26" s="213"/>
      <c r="H26" s="213"/>
      <c r="I26" s="213"/>
      <c r="J26" s="213"/>
      <c r="K26" s="194"/>
      <c r="L26" s="213"/>
      <c r="M26" s="194"/>
      <c r="N26" s="213"/>
      <c r="O26" s="194"/>
      <c r="P26" s="214"/>
    </row>
  </sheetData>
  <mergeCells count="55">
    <mergeCell ref="C22:D22"/>
    <mergeCell ref="J22:K22"/>
    <mergeCell ref="L22:M22"/>
    <mergeCell ref="N22:O22"/>
    <mergeCell ref="C25:D25"/>
    <mergeCell ref="J25:K25"/>
    <mergeCell ref="L25:M25"/>
    <mergeCell ref="N25:O25"/>
    <mergeCell ref="C23:D23"/>
    <mergeCell ref="J23:K23"/>
    <mergeCell ref="L23:M23"/>
    <mergeCell ref="N23:O23"/>
    <mergeCell ref="C24:D24"/>
    <mergeCell ref="J24:K24"/>
    <mergeCell ref="L24:M24"/>
    <mergeCell ref="N24:O24"/>
    <mergeCell ref="C20:D20"/>
    <mergeCell ref="J20:K20"/>
    <mergeCell ref="L20:M20"/>
    <mergeCell ref="N20:O20"/>
    <mergeCell ref="C21:D21"/>
    <mergeCell ref="J21:K21"/>
    <mergeCell ref="L21:M21"/>
    <mergeCell ref="N21:O21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27"/>
  <sheetViews>
    <sheetView workbookViewId="0">
      <selection activeCell="D29" sqref="D29"/>
    </sheetView>
  </sheetViews>
  <sheetFormatPr defaultColWidth="10" defaultRowHeight="14.25"/>
  <cols>
    <col min="1" max="1" width="15.625" style="196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193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8" t="s">
        <v>631</v>
      </c>
      <c r="B4" s="266" t="s">
        <v>632</v>
      </c>
      <c r="C4" s="266"/>
      <c r="D4" s="200" t="s">
        <v>633</v>
      </c>
      <c r="E4" s="266" t="s">
        <v>705</v>
      </c>
      <c r="F4" s="266"/>
      <c r="G4" s="266"/>
      <c r="H4" s="266"/>
      <c r="I4" s="267" t="s">
        <v>635</v>
      </c>
      <c r="J4" s="267"/>
      <c r="K4" s="266" t="s">
        <v>706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0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8" t="s">
        <v>637</v>
      </c>
      <c r="B6" s="266" t="s">
        <v>638</v>
      </c>
      <c r="C6" s="266"/>
      <c r="D6" s="200" t="s">
        <v>639</v>
      </c>
      <c r="E6" s="266"/>
      <c r="F6" s="266"/>
      <c r="G6" s="204"/>
      <c r="H6" s="204"/>
      <c r="I6" s="267" t="s">
        <v>641</v>
      </c>
      <c r="J6" s="267"/>
      <c r="K6" s="267" t="s">
        <v>707</v>
      </c>
      <c r="L6" s="267"/>
      <c r="M6" s="267"/>
      <c r="N6" s="267"/>
      <c r="O6" s="198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8" t="s">
        <v>644</v>
      </c>
      <c r="B8" s="266">
        <v>10</v>
      </c>
      <c r="C8" s="266"/>
      <c r="D8" s="200" t="s">
        <v>645</v>
      </c>
      <c r="E8" s="266"/>
      <c r="F8" s="266"/>
      <c r="G8" s="204"/>
      <c r="H8" s="204"/>
      <c r="I8" s="267" t="s">
        <v>647</v>
      </c>
      <c r="J8" s="267"/>
      <c r="K8" s="267"/>
      <c r="L8" s="267"/>
      <c r="M8" s="267" t="s">
        <v>707</v>
      </c>
      <c r="N8" s="267"/>
      <c r="O8" s="198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708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8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8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8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8" t="s">
        <v>643</v>
      </c>
      <c r="P16" s="202"/>
    </row>
    <row r="17" spans="1:16" ht="14.25" customHeight="1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06" t="s">
        <v>584</v>
      </c>
      <c r="B18" s="206" t="s">
        <v>583</v>
      </c>
      <c r="C18" s="270" t="s">
        <v>654</v>
      </c>
      <c r="D18" s="270"/>
      <c r="E18" s="206" t="s">
        <v>655</v>
      </c>
      <c r="F18" s="206" t="s">
        <v>656</v>
      </c>
      <c r="G18" s="206" t="s">
        <v>657</v>
      </c>
      <c r="H18" s="206" t="s">
        <v>658</v>
      </c>
      <c r="I18" s="206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8" t="s">
        <v>598</v>
      </c>
      <c r="B19" s="208" t="s">
        <v>605</v>
      </c>
      <c r="C19" s="271" t="s">
        <v>709</v>
      </c>
      <c r="D19" s="271"/>
      <c r="E19" s="210" t="s">
        <v>606</v>
      </c>
      <c r="F19" s="210"/>
      <c r="G19" s="211" t="s">
        <v>603</v>
      </c>
      <c r="H19" s="211" t="s">
        <v>603</v>
      </c>
      <c r="I19" s="210" t="s">
        <v>548</v>
      </c>
      <c r="J19" s="272" t="s">
        <v>569</v>
      </c>
      <c r="K19" s="272"/>
      <c r="L19" s="272" t="s">
        <v>569</v>
      </c>
      <c r="M19" s="272"/>
      <c r="N19" s="271" t="s">
        <v>665</v>
      </c>
      <c r="O19" s="271"/>
      <c r="P19" s="202"/>
    </row>
    <row r="20" spans="1:16" ht="19.899999999999999" customHeight="1">
      <c r="A20" s="208" t="s">
        <v>598</v>
      </c>
      <c r="B20" s="208" t="s">
        <v>619</v>
      </c>
      <c r="C20" s="271" t="s">
        <v>710</v>
      </c>
      <c r="D20" s="271"/>
      <c r="E20" s="210" t="s">
        <v>606</v>
      </c>
      <c r="F20" s="210"/>
      <c r="G20" s="211" t="s">
        <v>552</v>
      </c>
      <c r="H20" s="211" t="s">
        <v>552</v>
      </c>
      <c r="I20" s="210" t="s">
        <v>570</v>
      </c>
      <c r="J20" s="272" t="s">
        <v>569</v>
      </c>
      <c r="K20" s="272"/>
      <c r="L20" s="272" t="s">
        <v>569</v>
      </c>
      <c r="M20" s="272"/>
      <c r="N20" s="271" t="s">
        <v>665</v>
      </c>
      <c r="O20" s="271"/>
      <c r="P20" s="202"/>
    </row>
    <row r="21" spans="1:16" ht="19.899999999999999" customHeight="1">
      <c r="A21" s="208" t="s">
        <v>598</v>
      </c>
      <c r="B21" s="208" t="s">
        <v>605</v>
      </c>
      <c r="C21" s="271" t="s">
        <v>711</v>
      </c>
      <c r="D21" s="271"/>
      <c r="E21" s="210" t="s">
        <v>606</v>
      </c>
      <c r="F21" s="210"/>
      <c r="G21" s="211" t="s">
        <v>603</v>
      </c>
      <c r="H21" s="211" t="s">
        <v>603</v>
      </c>
      <c r="I21" s="210" t="s">
        <v>685</v>
      </c>
      <c r="J21" s="272" t="s">
        <v>569</v>
      </c>
      <c r="K21" s="272"/>
      <c r="L21" s="272" t="s">
        <v>569</v>
      </c>
      <c r="M21" s="272"/>
      <c r="N21" s="271" t="s">
        <v>665</v>
      </c>
      <c r="O21" s="271"/>
      <c r="P21" s="202"/>
    </row>
    <row r="22" spans="1:16" ht="19.899999999999999" customHeight="1">
      <c r="A22" s="208" t="s">
        <v>598</v>
      </c>
      <c r="B22" s="208" t="s">
        <v>605</v>
      </c>
      <c r="C22" s="271" t="s">
        <v>712</v>
      </c>
      <c r="D22" s="271"/>
      <c r="E22" s="210" t="s">
        <v>606</v>
      </c>
      <c r="F22" s="210"/>
      <c r="G22" s="211" t="s">
        <v>689</v>
      </c>
      <c r="H22" s="211" t="s">
        <v>689</v>
      </c>
      <c r="I22" s="210" t="s">
        <v>685</v>
      </c>
      <c r="J22" s="272" t="s">
        <v>664</v>
      </c>
      <c r="K22" s="272"/>
      <c r="L22" s="272" t="s">
        <v>664</v>
      </c>
      <c r="M22" s="272"/>
      <c r="N22" s="271" t="s">
        <v>665</v>
      </c>
      <c r="O22" s="271"/>
      <c r="P22" s="202"/>
    </row>
    <row r="23" spans="1:16" ht="19.899999999999999" customHeight="1">
      <c r="A23" s="208" t="s">
        <v>598</v>
      </c>
      <c r="B23" s="208" t="s">
        <v>599</v>
      </c>
      <c r="C23" s="271" t="s">
        <v>666</v>
      </c>
      <c r="D23" s="271"/>
      <c r="E23" s="210" t="s">
        <v>601</v>
      </c>
      <c r="F23" s="210"/>
      <c r="G23" s="211" t="s">
        <v>602</v>
      </c>
      <c r="H23" s="211" t="s">
        <v>602</v>
      </c>
      <c r="I23" s="210" t="s">
        <v>570</v>
      </c>
      <c r="J23" s="272" t="s">
        <v>569</v>
      </c>
      <c r="K23" s="272"/>
      <c r="L23" s="272" t="s">
        <v>569</v>
      </c>
      <c r="M23" s="272"/>
      <c r="N23" s="271" t="s">
        <v>665</v>
      </c>
      <c r="O23" s="271"/>
      <c r="P23" s="202"/>
    </row>
    <row r="24" spans="1:16" ht="19.899999999999999" customHeight="1">
      <c r="A24" s="208" t="s">
        <v>670</v>
      </c>
      <c r="B24" s="208" t="s">
        <v>673</v>
      </c>
      <c r="C24" s="271" t="s">
        <v>713</v>
      </c>
      <c r="D24" s="271"/>
      <c r="E24" s="210" t="s">
        <v>606</v>
      </c>
      <c r="F24" s="210"/>
      <c r="G24" s="211" t="s">
        <v>625</v>
      </c>
      <c r="H24" s="211" t="s">
        <v>625</v>
      </c>
      <c r="I24" s="210" t="s">
        <v>570</v>
      </c>
      <c r="J24" s="272" t="s">
        <v>569</v>
      </c>
      <c r="K24" s="272"/>
      <c r="L24" s="272" t="s">
        <v>569</v>
      </c>
      <c r="M24" s="272"/>
      <c r="N24" s="271" t="s">
        <v>665</v>
      </c>
      <c r="O24" s="271"/>
      <c r="P24" s="202"/>
    </row>
    <row r="25" spans="1:16" ht="19.899999999999999" customHeight="1">
      <c r="A25" s="208" t="s">
        <v>670</v>
      </c>
      <c r="B25" s="208" t="s">
        <v>673</v>
      </c>
      <c r="C25" s="271" t="s">
        <v>714</v>
      </c>
      <c r="D25" s="271"/>
      <c r="E25" s="210" t="s">
        <v>606</v>
      </c>
      <c r="F25" s="210"/>
      <c r="G25" s="211" t="s">
        <v>625</v>
      </c>
      <c r="H25" s="211" t="s">
        <v>625</v>
      </c>
      <c r="I25" s="210" t="s">
        <v>570</v>
      </c>
      <c r="J25" s="272" t="s">
        <v>569</v>
      </c>
      <c r="K25" s="272"/>
      <c r="L25" s="272" t="s">
        <v>569</v>
      </c>
      <c r="M25" s="272"/>
      <c r="N25" s="271" t="s">
        <v>665</v>
      </c>
      <c r="O25" s="271"/>
      <c r="P25" s="202"/>
    </row>
    <row r="26" spans="1:16" ht="19.899999999999999" customHeight="1">
      <c r="A26" s="208" t="s">
        <v>675</v>
      </c>
      <c r="B26" s="208" t="s">
        <v>676</v>
      </c>
      <c r="C26" s="271" t="s">
        <v>715</v>
      </c>
      <c r="D26" s="271"/>
      <c r="E26" s="210" t="s">
        <v>606</v>
      </c>
      <c r="F26" s="210"/>
      <c r="G26" s="211" t="s">
        <v>625</v>
      </c>
      <c r="H26" s="211" t="s">
        <v>625</v>
      </c>
      <c r="I26" s="210" t="s">
        <v>570</v>
      </c>
      <c r="J26" s="272" t="s">
        <v>569</v>
      </c>
      <c r="K26" s="272"/>
      <c r="L26" s="272" t="s">
        <v>569</v>
      </c>
      <c r="M26" s="272"/>
      <c r="N26" s="271" t="s">
        <v>665</v>
      </c>
      <c r="O26" s="271"/>
      <c r="P26" s="202"/>
    </row>
    <row r="27" spans="1:16" ht="14.25" customHeight="1">
      <c r="A27" s="213"/>
      <c r="B27" s="213"/>
      <c r="C27" s="213"/>
      <c r="D27" s="213"/>
      <c r="E27" s="213"/>
      <c r="F27" s="213"/>
      <c r="G27" s="213"/>
      <c r="H27" s="213"/>
      <c r="I27" s="213"/>
      <c r="J27" s="213"/>
      <c r="K27" s="194"/>
      <c r="L27" s="213"/>
      <c r="M27" s="194"/>
      <c r="N27" s="213"/>
      <c r="O27" s="194"/>
      <c r="P27" s="214"/>
    </row>
  </sheetData>
  <mergeCells count="59">
    <mergeCell ref="C26:D26"/>
    <mergeCell ref="J26:K26"/>
    <mergeCell ref="L26:M26"/>
    <mergeCell ref="N26:O26"/>
    <mergeCell ref="C24:D24"/>
    <mergeCell ref="J24:K24"/>
    <mergeCell ref="L24:M24"/>
    <mergeCell ref="N24:O24"/>
    <mergeCell ref="C25:D25"/>
    <mergeCell ref="J25:K25"/>
    <mergeCell ref="L25:M25"/>
    <mergeCell ref="N25:O25"/>
    <mergeCell ref="C22:D22"/>
    <mergeCell ref="J22:K22"/>
    <mergeCell ref="L22:M22"/>
    <mergeCell ref="N22:O22"/>
    <mergeCell ref="C23:D23"/>
    <mergeCell ref="J23:K23"/>
    <mergeCell ref="L23:M23"/>
    <mergeCell ref="N23:O23"/>
    <mergeCell ref="C20:D20"/>
    <mergeCell ref="J20:K20"/>
    <mergeCell ref="L20:M20"/>
    <mergeCell ref="N20:O20"/>
    <mergeCell ref="C21:D21"/>
    <mergeCell ref="J21:K21"/>
    <mergeCell ref="L21:M21"/>
    <mergeCell ref="N21:O21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24"/>
  <sheetViews>
    <sheetView workbookViewId="0">
      <selection activeCell="D29" sqref="D29"/>
    </sheetView>
  </sheetViews>
  <sheetFormatPr defaultColWidth="10" defaultRowHeight="14.25"/>
  <cols>
    <col min="1" max="1" width="15.625" style="196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193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8" t="s">
        <v>631</v>
      </c>
      <c r="B4" s="266" t="s">
        <v>632</v>
      </c>
      <c r="C4" s="266"/>
      <c r="D4" s="200" t="s">
        <v>633</v>
      </c>
      <c r="E4" s="266" t="s">
        <v>716</v>
      </c>
      <c r="F4" s="266"/>
      <c r="G4" s="266"/>
      <c r="H4" s="266"/>
      <c r="I4" s="267" t="s">
        <v>635</v>
      </c>
      <c r="J4" s="267"/>
      <c r="K4" s="266" t="s">
        <v>717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0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8" t="s">
        <v>637</v>
      </c>
      <c r="B6" s="266" t="s">
        <v>638</v>
      </c>
      <c r="C6" s="266"/>
      <c r="D6" s="200" t="s">
        <v>639</v>
      </c>
      <c r="E6" s="266"/>
      <c r="F6" s="266"/>
      <c r="G6" s="204"/>
      <c r="H6" s="204"/>
      <c r="I6" s="267" t="s">
        <v>641</v>
      </c>
      <c r="J6" s="267"/>
      <c r="K6" s="267" t="s">
        <v>718</v>
      </c>
      <c r="L6" s="267"/>
      <c r="M6" s="267"/>
      <c r="N6" s="267"/>
      <c r="O6" s="198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8" t="s">
        <v>644</v>
      </c>
      <c r="B8" s="266">
        <v>10</v>
      </c>
      <c r="C8" s="266"/>
      <c r="D8" s="200" t="s">
        <v>645</v>
      </c>
      <c r="E8" s="266"/>
      <c r="F8" s="266"/>
      <c r="G8" s="204"/>
      <c r="H8" s="204"/>
      <c r="I8" s="267" t="s">
        <v>647</v>
      </c>
      <c r="J8" s="267"/>
      <c r="K8" s="267"/>
      <c r="L8" s="267"/>
      <c r="M8" s="267" t="s">
        <v>718</v>
      </c>
      <c r="N8" s="267"/>
      <c r="O8" s="198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719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8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8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8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8" t="s">
        <v>643</v>
      </c>
      <c r="P16" s="202"/>
    </row>
    <row r="17" spans="1:16" ht="14.25" customHeight="1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06" t="s">
        <v>584</v>
      </c>
      <c r="B18" s="206" t="s">
        <v>583</v>
      </c>
      <c r="C18" s="270" t="s">
        <v>654</v>
      </c>
      <c r="D18" s="270"/>
      <c r="E18" s="206" t="s">
        <v>655</v>
      </c>
      <c r="F18" s="206" t="s">
        <v>656</v>
      </c>
      <c r="G18" s="206" t="s">
        <v>657</v>
      </c>
      <c r="H18" s="206" t="s">
        <v>658</v>
      </c>
      <c r="I18" s="206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8" t="s">
        <v>598</v>
      </c>
      <c r="B19" s="208" t="s">
        <v>667</v>
      </c>
      <c r="C19" s="271" t="s">
        <v>720</v>
      </c>
      <c r="D19" s="271"/>
      <c r="E19" s="210" t="s">
        <v>601</v>
      </c>
      <c r="F19" s="210"/>
      <c r="G19" s="211" t="s">
        <v>721</v>
      </c>
      <c r="H19" s="211" t="s">
        <v>721</v>
      </c>
      <c r="I19" s="210" t="s">
        <v>622</v>
      </c>
      <c r="J19" s="272" t="s">
        <v>569</v>
      </c>
      <c r="K19" s="272"/>
      <c r="L19" s="272" t="s">
        <v>569</v>
      </c>
      <c r="M19" s="272"/>
      <c r="N19" s="271" t="s">
        <v>665</v>
      </c>
      <c r="O19" s="271"/>
      <c r="P19" s="202"/>
    </row>
    <row r="20" spans="1:16" ht="19.899999999999999" customHeight="1">
      <c r="A20" s="208" t="s">
        <v>598</v>
      </c>
      <c r="B20" s="208" t="s">
        <v>605</v>
      </c>
      <c r="C20" s="271" t="s">
        <v>722</v>
      </c>
      <c r="D20" s="271"/>
      <c r="E20" s="210" t="s">
        <v>606</v>
      </c>
      <c r="F20" s="210"/>
      <c r="G20" s="211" t="s">
        <v>723</v>
      </c>
      <c r="H20" s="211" t="s">
        <v>723</v>
      </c>
      <c r="I20" s="210" t="s">
        <v>548</v>
      </c>
      <c r="J20" s="272" t="s">
        <v>724</v>
      </c>
      <c r="K20" s="272"/>
      <c r="L20" s="272" t="s">
        <v>724</v>
      </c>
      <c r="M20" s="272"/>
      <c r="N20" s="271" t="s">
        <v>665</v>
      </c>
      <c r="O20" s="271"/>
      <c r="P20" s="202"/>
    </row>
    <row r="21" spans="1:16" ht="19.899999999999999" customHeight="1">
      <c r="A21" s="208" t="s">
        <v>670</v>
      </c>
      <c r="B21" s="208" t="s">
        <v>673</v>
      </c>
      <c r="C21" s="271" t="s">
        <v>725</v>
      </c>
      <c r="D21" s="271"/>
      <c r="E21" s="210" t="s">
        <v>606</v>
      </c>
      <c r="F21" s="210"/>
      <c r="G21" s="211" t="s">
        <v>552</v>
      </c>
      <c r="H21" s="211" t="s">
        <v>552</v>
      </c>
      <c r="I21" s="210" t="s">
        <v>570</v>
      </c>
      <c r="J21" s="272" t="s">
        <v>569</v>
      </c>
      <c r="K21" s="272"/>
      <c r="L21" s="272" t="s">
        <v>569</v>
      </c>
      <c r="M21" s="272"/>
      <c r="N21" s="271" t="s">
        <v>665</v>
      </c>
      <c r="O21" s="271"/>
      <c r="P21" s="202"/>
    </row>
    <row r="22" spans="1:16" ht="19.899999999999999" customHeight="1">
      <c r="A22" s="208" t="s">
        <v>670</v>
      </c>
      <c r="B22" s="208" t="s">
        <v>671</v>
      </c>
      <c r="C22" s="271" t="s">
        <v>726</v>
      </c>
      <c r="D22" s="271"/>
      <c r="E22" s="210" t="s">
        <v>606</v>
      </c>
      <c r="F22" s="210"/>
      <c r="G22" s="211" t="s">
        <v>552</v>
      </c>
      <c r="H22" s="211" t="s">
        <v>552</v>
      </c>
      <c r="I22" s="210" t="s">
        <v>570</v>
      </c>
      <c r="J22" s="272" t="s">
        <v>724</v>
      </c>
      <c r="K22" s="272"/>
      <c r="L22" s="272" t="s">
        <v>724</v>
      </c>
      <c r="M22" s="272"/>
      <c r="N22" s="271" t="s">
        <v>665</v>
      </c>
      <c r="O22" s="271"/>
      <c r="P22" s="202"/>
    </row>
    <row r="23" spans="1:16" ht="19.899999999999999" customHeight="1">
      <c r="A23" s="208" t="s">
        <v>675</v>
      </c>
      <c r="B23" s="208" t="s">
        <v>676</v>
      </c>
      <c r="C23" s="271" t="s">
        <v>568</v>
      </c>
      <c r="D23" s="271"/>
      <c r="E23" s="210" t="s">
        <v>606</v>
      </c>
      <c r="F23" s="210"/>
      <c r="G23" s="211" t="s">
        <v>625</v>
      </c>
      <c r="H23" s="211" t="s">
        <v>625</v>
      </c>
      <c r="I23" s="210" t="s">
        <v>570</v>
      </c>
      <c r="J23" s="272" t="s">
        <v>569</v>
      </c>
      <c r="K23" s="272"/>
      <c r="L23" s="272" t="s">
        <v>569</v>
      </c>
      <c r="M23" s="272"/>
      <c r="N23" s="271" t="s">
        <v>665</v>
      </c>
      <c r="O23" s="271"/>
      <c r="P23" s="202"/>
    </row>
    <row r="24" spans="1:16" ht="14.25" customHeight="1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194"/>
      <c r="L24" s="213"/>
      <c r="M24" s="194"/>
      <c r="N24" s="213"/>
      <c r="O24" s="194"/>
      <c r="P24" s="214"/>
    </row>
  </sheetData>
  <mergeCells count="47">
    <mergeCell ref="C20:D20"/>
    <mergeCell ref="J20:K20"/>
    <mergeCell ref="L20:M20"/>
    <mergeCell ref="N20:O20"/>
    <mergeCell ref="C23:D23"/>
    <mergeCell ref="J23:K23"/>
    <mergeCell ref="L23:M23"/>
    <mergeCell ref="N23:O23"/>
    <mergeCell ref="C21:D21"/>
    <mergeCell ref="J21:K21"/>
    <mergeCell ref="L21:M21"/>
    <mergeCell ref="N21:O21"/>
    <mergeCell ref="C22:D22"/>
    <mergeCell ref="J22:K22"/>
    <mergeCell ref="L22:M22"/>
    <mergeCell ref="N22:O22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26"/>
  <sheetViews>
    <sheetView workbookViewId="0">
      <selection activeCell="C30" sqref="C30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8" t="s">
        <v>631</v>
      </c>
      <c r="B4" s="266" t="s">
        <v>632</v>
      </c>
      <c r="C4" s="266"/>
      <c r="D4" s="200" t="s">
        <v>633</v>
      </c>
      <c r="E4" s="266" t="s">
        <v>727</v>
      </c>
      <c r="F4" s="266"/>
      <c r="G4" s="266"/>
      <c r="H4" s="266"/>
      <c r="I4" s="267" t="s">
        <v>635</v>
      </c>
      <c r="J4" s="267"/>
      <c r="K4" s="266" t="s">
        <v>728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0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8" t="s">
        <v>637</v>
      </c>
      <c r="B6" s="266" t="s">
        <v>638</v>
      </c>
      <c r="C6" s="266"/>
      <c r="D6" s="200" t="s">
        <v>639</v>
      </c>
      <c r="E6" s="266"/>
      <c r="F6" s="266"/>
      <c r="G6" s="204"/>
      <c r="H6" s="204"/>
      <c r="I6" s="267" t="s">
        <v>641</v>
      </c>
      <c r="J6" s="267"/>
      <c r="K6" s="267" t="s">
        <v>729</v>
      </c>
      <c r="L6" s="267"/>
      <c r="M6" s="267"/>
      <c r="N6" s="267"/>
      <c r="O6" s="198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8" t="s">
        <v>644</v>
      </c>
      <c r="B8" s="266">
        <v>10</v>
      </c>
      <c r="C8" s="266"/>
      <c r="D8" s="200" t="s">
        <v>645</v>
      </c>
      <c r="E8" s="266"/>
      <c r="F8" s="266"/>
      <c r="G8" s="204"/>
      <c r="H8" s="204"/>
      <c r="I8" s="267" t="s">
        <v>647</v>
      </c>
      <c r="J8" s="267"/>
      <c r="K8" s="267"/>
      <c r="L8" s="267"/>
      <c r="M8" s="267" t="s">
        <v>729</v>
      </c>
      <c r="N8" s="267"/>
      <c r="O8" s="198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730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8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8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8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8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6" t="s">
        <v>583</v>
      </c>
      <c r="C18" s="270" t="s">
        <v>654</v>
      </c>
      <c r="D18" s="270"/>
      <c r="E18" s="206" t="s">
        <v>655</v>
      </c>
      <c r="F18" s="206" t="s">
        <v>656</v>
      </c>
      <c r="G18" s="206" t="s">
        <v>657</v>
      </c>
      <c r="H18" s="206" t="s">
        <v>658</v>
      </c>
      <c r="I18" s="206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8" t="s">
        <v>598</v>
      </c>
      <c r="B19" s="208" t="s">
        <v>605</v>
      </c>
      <c r="C19" s="271" t="s">
        <v>731</v>
      </c>
      <c r="D19" s="271"/>
      <c r="E19" s="210" t="s">
        <v>601</v>
      </c>
      <c r="F19" s="210"/>
      <c r="G19" s="211" t="s">
        <v>732</v>
      </c>
      <c r="H19" s="211" t="s">
        <v>732</v>
      </c>
      <c r="I19" s="210" t="s">
        <v>548</v>
      </c>
      <c r="J19" s="272" t="s">
        <v>664</v>
      </c>
      <c r="K19" s="272"/>
      <c r="L19" s="272" t="s">
        <v>664</v>
      </c>
      <c r="M19" s="272"/>
      <c r="N19" s="271" t="s">
        <v>665</v>
      </c>
      <c r="O19" s="271"/>
      <c r="P19" s="202"/>
    </row>
    <row r="20" spans="1:16" ht="19.899999999999999" customHeight="1">
      <c r="A20" s="208" t="s">
        <v>598</v>
      </c>
      <c r="B20" s="208" t="s">
        <v>599</v>
      </c>
      <c r="C20" s="271" t="s">
        <v>666</v>
      </c>
      <c r="D20" s="271"/>
      <c r="E20" s="210" t="s">
        <v>601</v>
      </c>
      <c r="F20" s="210"/>
      <c r="G20" s="211" t="s">
        <v>602</v>
      </c>
      <c r="H20" s="211" t="s">
        <v>602</v>
      </c>
      <c r="I20" s="210" t="s">
        <v>570</v>
      </c>
      <c r="J20" s="272" t="s">
        <v>569</v>
      </c>
      <c r="K20" s="272"/>
      <c r="L20" s="272" t="s">
        <v>569</v>
      </c>
      <c r="M20" s="272"/>
      <c r="N20" s="271" t="s">
        <v>665</v>
      </c>
      <c r="O20" s="271"/>
      <c r="P20" s="202"/>
    </row>
    <row r="21" spans="1:16" ht="19.899999999999999" customHeight="1">
      <c r="A21" s="208" t="s">
        <v>598</v>
      </c>
      <c r="B21" s="208" t="s">
        <v>605</v>
      </c>
      <c r="C21" s="271" t="s">
        <v>733</v>
      </c>
      <c r="D21" s="271"/>
      <c r="E21" s="210" t="s">
        <v>601</v>
      </c>
      <c r="F21" s="210"/>
      <c r="G21" s="211" t="s">
        <v>562</v>
      </c>
      <c r="H21" s="211" t="s">
        <v>562</v>
      </c>
      <c r="I21" s="210" t="s">
        <v>548</v>
      </c>
      <c r="J21" s="272" t="s">
        <v>664</v>
      </c>
      <c r="K21" s="272"/>
      <c r="L21" s="272" t="s">
        <v>664</v>
      </c>
      <c r="M21" s="272"/>
      <c r="N21" s="271" t="s">
        <v>665</v>
      </c>
      <c r="O21" s="271"/>
      <c r="P21" s="202"/>
    </row>
    <row r="22" spans="1:16" ht="19.899999999999999" customHeight="1">
      <c r="A22" s="208" t="s">
        <v>598</v>
      </c>
      <c r="B22" s="208" t="s">
        <v>605</v>
      </c>
      <c r="C22" s="271" t="s">
        <v>734</v>
      </c>
      <c r="D22" s="271"/>
      <c r="E22" s="210" t="s">
        <v>601</v>
      </c>
      <c r="F22" s="210"/>
      <c r="G22" s="211" t="s">
        <v>735</v>
      </c>
      <c r="H22" s="211" t="s">
        <v>735</v>
      </c>
      <c r="I22" s="210" t="s">
        <v>548</v>
      </c>
      <c r="J22" s="272" t="s">
        <v>664</v>
      </c>
      <c r="K22" s="272"/>
      <c r="L22" s="272" t="s">
        <v>664</v>
      </c>
      <c r="M22" s="272"/>
      <c r="N22" s="271" t="s">
        <v>665</v>
      </c>
      <c r="O22" s="271"/>
      <c r="P22" s="202"/>
    </row>
    <row r="23" spans="1:16" ht="19.899999999999999" customHeight="1">
      <c r="A23" s="208" t="s">
        <v>670</v>
      </c>
      <c r="B23" s="208" t="s">
        <v>671</v>
      </c>
      <c r="C23" s="271" t="s">
        <v>736</v>
      </c>
      <c r="D23" s="271"/>
      <c r="E23" s="210" t="s">
        <v>606</v>
      </c>
      <c r="F23" s="210"/>
      <c r="G23" s="211" t="s">
        <v>625</v>
      </c>
      <c r="H23" s="211" t="s">
        <v>625</v>
      </c>
      <c r="I23" s="210" t="s">
        <v>570</v>
      </c>
      <c r="J23" s="272" t="s">
        <v>603</v>
      </c>
      <c r="K23" s="272"/>
      <c r="L23" s="272" t="s">
        <v>603</v>
      </c>
      <c r="M23" s="272"/>
      <c r="N23" s="271" t="s">
        <v>665</v>
      </c>
      <c r="O23" s="271"/>
      <c r="P23" s="202"/>
    </row>
    <row r="24" spans="1:16" ht="19.899999999999999" customHeight="1">
      <c r="A24" s="208" t="s">
        <v>670</v>
      </c>
      <c r="B24" s="208" t="s">
        <v>673</v>
      </c>
      <c r="C24" s="271" t="s">
        <v>737</v>
      </c>
      <c r="D24" s="271"/>
      <c r="E24" s="210" t="s">
        <v>601</v>
      </c>
      <c r="F24" s="210"/>
      <c r="G24" s="211" t="s">
        <v>602</v>
      </c>
      <c r="H24" s="211" t="s">
        <v>602</v>
      </c>
      <c r="I24" s="210" t="s">
        <v>570</v>
      </c>
      <c r="J24" s="272" t="s">
        <v>569</v>
      </c>
      <c r="K24" s="272"/>
      <c r="L24" s="272" t="s">
        <v>569</v>
      </c>
      <c r="M24" s="272"/>
      <c r="N24" s="271" t="s">
        <v>665</v>
      </c>
      <c r="O24" s="271"/>
      <c r="P24" s="202"/>
    </row>
    <row r="25" spans="1:16" ht="19.899999999999999" customHeight="1">
      <c r="A25" s="208" t="s">
        <v>675</v>
      </c>
      <c r="B25" s="208" t="s">
        <v>676</v>
      </c>
      <c r="C25" s="271" t="s">
        <v>568</v>
      </c>
      <c r="D25" s="271"/>
      <c r="E25" s="210" t="s">
        <v>606</v>
      </c>
      <c r="F25" s="210"/>
      <c r="G25" s="211" t="s">
        <v>625</v>
      </c>
      <c r="H25" s="211" t="s">
        <v>625</v>
      </c>
      <c r="I25" s="210" t="s">
        <v>570</v>
      </c>
      <c r="J25" s="272" t="s">
        <v>603</v>
      </c>
      <c r="K25" s="272"/>
      <c r="L25" s="272" t="s">
        <v>603</v>
      </c>
      <c r="M25" s="272"/>
      <c r="N25" s="271" t="s">
        <v>665</v>
      </c>
      <c r="O25" s="271"/>
      <c r="P25" s="202"/>
    </row>
    <row r="26" spans="1:16" ht="14.25" customHeight="1">
      <c r="A26" s="218"/>
      <c r="B26" s="213"/>
      <c r="C26" s="213"/>
      <c r="D26" s="213"/>
      <c r="E26" s="213"/>
      <c r="F26" s="213"/>
      <c r="G26" s="213"/>
      <c r="H26" s="213"/>
      <c r="I26" s="213"/>
      <c r="J26" s="213"/>
      <c r="K26" s="194"/>
      <c r="L26" s="213"/>
      <c r="M26" s="194"/>
      <c r="N26" s="213"/>
      <c r="O26" s="194"/>
      <c r="P26" s="214"/>
    </row>
  </sheetData>
  <mergeCells count="55">
    <mergeCell ref="C22:D22"/>
    <mergeCell ref="J22:K22"/>
    <mergeCell ref="L22:M22"/>
    <mergeCell ref="N22:O22"/>
    <mergeCell ref="C25:D25"/>
    <mergeCell ref="J25:K25"/>
    <mergeCell ref="L25:M25"/>
    <mergeCell ref="N25:O25"/>
    <mergeCell ref="C23:D23"/>
    <mergeCell ref="J23:K23"/>
    <mergeCell ref="L23:M23"/>
    <mergeCell ref="N23:O23"/>
    <mergeCell ref="C24:D24"/>
    <mergeCell ref="J24:K24"/>
    <mergeCell ref="L24:M24"/>
    <mergeCell ref="N24:O24"/>
    <mergeCell ref="C20:D20"/>
    <mergeCell ref="J20:K20"/>
    <mergeCell ref="L20:M20"/>
    <mergeCell ref="N20:O20"/>
    <mergeCell ref="C21:D21"/>
    <mergeCell ref="J21:K21"/>
    <mergeCell ref="L21:M21"/>
    <mergeCell ref="N21:O21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P26"/>
  <sheetViews>
    <sheetView workbookViewId="0">
      <selection activeCell="E29" sqref="E29"/>
    </sheetView>
  </sheetViews>
  <sheetFormatPr defaultColWidth="10" defaultRowHeight="14.25"/>
  <cols>
    <col min="1" max="1" width="15.625" style="196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193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8" t="s">
        <v>631</v>
      </c>
      <c r="B4" s="266" t="s">
        <v>632</v>
      </c>
      <c r="C4" s="266"/>
      <c r="D4" s="200" t="s">
        <v>633</v>
      </c>
      <c r="E4" s="266" t="s">
        <v>738</v>
      </c>
      <c r="F4" s="266"/>
      <c r="G4" s="266"/>
      <c r="H4" s="266"/>
      <c r="I4" s="267" t="s">
        <v>635</v>
      </c>
      <c r="J4" s="267"/>
      <c r="K4" s="266" t="s">
        <v>739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0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8" t="s">
        <v>637</v>
      </c>
      <c r="B6" s="266" t="s">
        <v>638</v>
      </c>
      <c r="C6" s="266"/>
      <c r="D6" s="200" t="s">
        <v>639</v>
      </c>
      <c r="E6" s="266"/>
      <c r="F6" s="266"/>
      <c r="G6" s="204"/>
      <c r="H6" s="204"/>
      <c r="I6" s="267" t="s">
        <v>641</v>
      </c>
      <c r="J6" s="267"/>
      <c r="K6" s="267" t="s">
        <v>740</v>
      </c>
      <c r="L6" s="267"/>
      <c r="M6" s="267"/>
      <c r="N6" s="267"/>
      <c r="O6" s="198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8" t="s">
        <v>644</v>
      </c>
      <c r="B8" s="266">
        <v>10</v>
      </c>
      <c r="C8" s="266"/>
      <c r="D8" s="200" t="s">
        <v>645</v>
      </c>
      <c r="E8" s="266"/>
      <c r="F8" s="266"/>
      <c r="G8" s="204"/>
      <c r="H8" s="204"/>
      <c r="I8" s="267" t="s">
        <v>647</v>
      </c>
      <c r="J8" s="267"/>
      <c r="K8" s="267"/>
      <c r="L8" s="267"/>
      <c r="M8" s="267" t="s">
        <v>740</v>
      </c>
      <c r="N8" s="267"/>
      <c r="O8" s="198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741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8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8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8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8" t="s">
        <v>643</v>
      </c>
      <c r="P16" s="202"/>
    </row>
    <row r="17" spans="1:16" ht="14.25" customHeight="1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06" t="s">
        <v>584</v>
      </c>
      <c r="B18" s="206" t="s">
        <v>583</v>
      </c>
      <c r="C18" s="270" t="s">
        <v>654</v>
      </c>
      <c r="D18" s="270"/>
      <c r="E18" s="206" t="s">
        <v>655</v>
      </c>
      <c r="F18" s="206" t="s">
        <v>656</v>
      </c>
      <c r="G18" s="206" t="s">
        <v>657</v>
      </c>
      <c r="H18" s="206" t="s">
        <v>658</v>
      </c>
      <c r="I18" s="206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8" t="s">
        <v>598</v>
      </c>
      <c r="B19" s="208" t="s">
        <v>605</v>
      </c>
      <c r="C19" s="271" t="s">
        <v>742</v>
      </c>
      <c r="D19" s="271"/>
      <c r="E19" s="210" t="s">
        <v>601</v>
      </c>
      <c r="F19" s="210"/>
      <c r="G19" s="211" t="s">
        <v>743</v>
      </c>
      <c r="H19" s="211" t="s">
        <v>743</v>
      </c>
      <c r="I19" s="210" t="s">
        <v>744</v>
      </c>
      <c r="J19" s="272" t="s">
        <v>569</v>
      </c>
      <c r="K19" s="272"/>
      <c r="L19" s="272" t="s">
        <v>569</v>
      </c>
      <c r="M19" s="272"/>
      <c r="N19" s="271" t="s">
        <v>665</v>
      </c>
      <c r="O19" s="271"/>
      <c r="P19" s="202"/>
    </row>
    <row r="20" spans="1:16" ht="19.899999999999999" customHeight="1">
      <c r="A20" s="208" t="s">
        <v>598</v>
      </c>
      <c r="B20" s="208" t="s">
        <v>605</v>
      </c>
      <c r="C20" s="271" t="s">
        <v>745</v>
      </c>
      <c r="D20" s="271"/>
      <c r="E20" s="210" t="s">
        <v>601</v>
      </c>
      <c r="F20" s="210"/>
      <c r="G20" s="211" t="s">
        <v>569</v>
      </c>
      <c r="H20" s="211" t="s">
        <v>569</v>
      </c>
      <c r="I20" s="210" t="s">
        <v>551</v>
      </c>
      <c r="J20" s="272" t="s">
        <v>664</v>
      </c>
      <c r="K20" s="272"/>
      <c r="L20" s="272" t="s">
        <v>664</v>
      </c>
      <c r="M20" s="272"/>
      <c r="N20" s="271" t="s">
        <v>665</v>
      </c>
      <c r="O20" s="271"/>
      <c r="P20" s="202"/>
    </row>
    <row r="21" spans="1:16" ht="19.899999999999999" customHeight="1">
      <c r="A21" s="208" t="s">
        <v>598</v>
      </c>
      <c r="B21" s="208" t="s">
        <v>667</v>
      </c>
      <c r="C21" s="271" t="s">
        <v>746</v>
      </c>
      <c r="D21" s="271"/>
      <c r="E21" s="210" t="s">
        <v>601</v>
      </c>
      <c r="F21" s="210"/>
      <c r="G21" s="211" t="s">
        <v>682</v>
      </c>
      <c r="H21" s="211" t="s">
        <v>682</v>
      </c>
      <c r="I21" s="210" t="s">
        <v>622</v>
      </c>
      <c r="J21" s="272" t="s">
        <v>569</v>
      </c>
      <c r="K21" s="272"/>
      <c r="L21" s="272" t="s">
        <v>569</v>
      </c>
      <c r="M21" s="272"/>
      <c r="N21" s="271" t="s">
        <v>665</v>
      </c>
      <c r="O21" s="271"/>
      <c r="P21" s="202"/>
    </row>
    <row r="22" spans="1:16" ht="19.899999999999999" customHeight="1">
      <c r="A22" s="208" t="s">
        <v>598</v>
      </c>
      <c r="B22" s="208" t="s">
        <v>667</v>
      </c>
      <c r="C22" s="271" t="s">
        <v>747</v>
      </c>
      <c r="D22" s="271"/>
      <c r="E22" s="210" t="s">
        <v>601</v>
      </c>
      <c r="F22" s="210"/>
      <c r="G22" s="211" t="s">
        <v>748</v>
      </c>
      <c r="H22" s="211" t="s">
        <v>748</v>
      </c>
      <c r="I22" s="210" t="s">
        <v>622</v>
      </c>
      <c r="J22" s="272" t="s">
        <v>664</v>
      </c>
      <c r="K22" s="272"/>
      <c r="L22" s="272" t="s">
        <v>664</v>
      </c>
      <c r="M22" s="272"/>
      <c r="N22" s="271" t="s">
        <v>665</v>
      </c>
      <c r="O22" s="271"/>
      <c r="P22" s="202"/>
    </row>
    <row r="23" spans="1:16" ht="19.899999999999999" customHeight="1">
      <c r="A23" s="208" t="s">
        <v>670</v>
      </c>
      <c r="B23" s="208" t="s">
        <v>671</v>
      </c>
      <c r="C23" s="271" t="s">
        <v>749</v>
      </c>
      <c r="D23" s="271"/>
      <c r="E23" s="210" t="s">
        <v>606</v>
      </c>
      <c r="F23" s="210"/>
      <c r="G23" s="211" t="s">
        <v>552</v>
      </c>
      <c r="H23" s="211" t="s">
        <v>552</v>
      </c>
      <c r="I23" s="210" t="s">
        <v>570</v>
      </c>
      <c r="J23" s="272" t="s">
        <v>569</v>
      </c>
      <c r="K23" s="272"/>
      <c r="L23" s="272" t="s">
        <v>569</v>
      </c>
      <c r="M23" s="272"/>
      <c r="N23" s="271" t="s">
        <v>665</v>
      </c>
      <c r="O23" s="271"/>
      <c r="P23" s="202"/>
    </row>
    <row r="24" spans="1:16" ht="19.899999999999999" customHeight="1">
      <c r="A24" s="208" t="s">
        <v>670</v>
      </c>
      <c r="B24" s="208" t="s">
        <v>673</v>
      </c>
      <c r="C24" s="271" t="s">
        <v>750</v>
      </c>
      <c r="D24" s="271"/>
      <c r="E24" s="210" t="s">
        <v>606</v>
      </c>
      <c r="F24" s="210"/>
      <c r="G24" s="211" t="s">
        <v>625</v>
      </c>
      <c r="H24" s="211" t="s">
        <v>625</v>
      </c>
      <c r="I24" s="210" t="s">
        <v>570</v>
      </c>
      <c r="J24" s="272" t="s">
        <v>569</v>
      </c>
      <c r="K24" s="272"/>
      <c r="L24" s="272" t="s">
        <v>569</v>
      </c>
      <c r="M24" s="272"/>
      <c r="N24" s="271" t="s">
        <v>665</v>
      </c>
      <c r="O24" s="271"/>
      <c r="P24" s="202"/>
    </row>
    <row r="25" spans="1:16" ht="19.899999999999999" customHeight="1">
      <c r="A25" s="208" t="s">
        <v>675</v>
      </c>
      <c r="B25" s="208" t="s">
        <v>676</v>
      </c>
      <c r="C25" s="271" t="s">
        <v>568</v>
      </c>
      <c r="D25" s="271"/>
      <c r="E25" s="210" t="s">
        <v>606</v>
      </c>
      <c r="F25" s="210"/>
      <c r="G25" s="211" t="s">
        <v>625</v>
      </c>
      <c r="H25" s="211" t="s">
        <v>625</v>
      </c>
      <c r="I25" s="210" t="s">
        <v>570</v>
      </c>
      <c r="J25" s="272" t="s">
        <v>569</v>
      </c>
      <c r="K25" s="272"/>
      <c r="L25" s="272" t="s">
        <v>569</v>
      </c>
      <c r="M25" s="272"/>
      <c r="N25" s="271" t="s">
        <v>665</v>
      </c>
      <c r="O25" s="271"/>
      <c r="P25" s="202"/>
    </row>
    <row r="26" spans="1:16" ht="14.25" customHeight="1">
      <c r="A26" s="213"/>
      <c r="B26" s="213"/>
      <c r="C26" s="213"/>
      <c r="D26" s="213"/>
      <c r="E26" s="213"/>
      <c r="F26" s="213"/>
      <c r="G26" s="213"/>
      <c r="H26" s="213"/>
      <c r="I26" s="213"/>
      <c r="J26" s="213"/>
      <c r="K26" s="194"/>
      <c r="L26" s="213"/>
      <c r="M26" s="194"/>
      <c r="N26" s="213"/>
      <c r="O26" s="194"/>
      <c r="P26" s="214"/>
    </row>
  </sheetData>
  <mergeCells count="55">
    <mergeCell ref="C22:D22"/>
    <mergeCell ref="J22:K22"/>
    <mergeCell ref="L22:M22"/>
    <mergeCell ref="N22:O22"/>
    <mergeCell ref="C25:D25"/>
    <mergeCell ref="J25:K25"/>
    <mergeCell ref="L25:M25"/>
    <mergeCell ref="N25:O25"/>
    <mergeCell ref="C23:D23"/>
    <mergeCell ref="J23:K23"/>
    <mergeCell ref="L23:M23"/>
    <mergeCell ref="N23:O23"/>
    <mergeCell ref="C24:D24"/>
    <mergeCell ref="J24:K24"/>
    <mergeCell ref="L24:M24"/>
    <mergeCell ref="N24:O24"/>
    <mergeCell ref="C20:D20"/>
    <mergeCell ref="J20:K20"/>
    <mergeCell ref="L20:M20"/>
    <mergeCell ref="N20:O20"/>
    <mergeCell ref="C21:D21"/>
    <mergeCell ref="J21:K21"/>
    <mergeCell ref="L21:M21"/>
    <mergeCell ref="N21:O21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24"/>
  <sheetViews>
    <sheetView workbookViewId="0">
      <selection activeCell="B10" sqref="B10:H16"/>
    </sheetView>
  </sheetViews>
  <sheetFormatPr defaultColWidth="10" defaultRowHeight="14.25"/>
  <cols>
    <col min="1" max="1" width="15.625" style="196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193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24.2" customHeight="1">
      <c r="A4" s="198" t="s">
        <v>631</v>
      </c>
      <c r="B4" s="266" t="s">
        <v>632</v>
      </c>
      <c r="C4" s="266"/>
      <c r="D4" s="200" t="s">
        <v>633</v>
      </c>
      <c r="E4" s="266" t="s">
        <v>751</v>
      </c>
      <c r="F4" s="266"/>
      <c r="G4" s="266"/>
      <c r="H4" s="266"/>
      <c r="I4" s="267" t="s">
        <v>635</v>
      </c>
      <c r="J4" s="267"/>
      <c r="K4" s="266" t="s">
        <v>752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0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8" t="s">
        <v>637</v>
      </c>
      <c r="B6" s="266" t="s">
        <v>638</v>
      </c>
      <c r="C6" s="266"/>
      <c r="D6" s="200" t="s">
        <v>639</v>
      </c>
      <c r="E6" s="266" t="s">
        <v>753</v>
      </c>
      <c r="F6" s="266"/>
      <c r="G6" s="204"/>
      <c r="H6" s="204"/>
      <c r="I6" s="267" t="s">
        <v>641</v>
      </c>
      <c r="J6" s="267"/>
      <c r="K6" s="267" t="s">
        <v>754</v>
      </c>
      <c r="L6" s="267"/>
      <c r="M6" s="267"/>
      <c r="N6" s="267"/>
      <c r="O6" s="198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8" t="s">
        <v>644</v>
      </c>
      <c r="B8" s="266">
        <v>10</v>
      </c>
      <c r="C8" s="266"/>
      <c r="D8" s="200" t="s">
        <v>645</v>
      </c>
      <c r="E8" s="266" t="s">
        <v>755</v>
      </c>
      <c r="F8" s="266"/>
      <c r="G8" s="204"/>
      <c r="H8" s="204"/>
      <c r="I8" s="267" t="s">
        <v>647</v>
      </c>
      <c r="J8" s="267"/>
      <c r="K8" s="267"/>
      <c r="L8" s="267"/>
      <c r="M8" s="267" t="s">
        <v>754</v>
      </c>
      <c r="N8" s="267"/>
      <c r="O8" s="198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756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8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8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8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8" t="s">
        <v>643</v>
      </c>
      <c r="P16" s="202"/>
    </row>
    <row r="17" spans="1:16" ht="14.25" customHeight="1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06" t="s">
        <v>584</v>
      </c>
      <c r="B18" s="206" t="s">
        <v>583</v>
      </c>
      <c r="C18" s="270" t="s">
        <v>654</v>
      </c>
      <c r="D18" s="270"/>
      <c r="E18" s="206" t="s">
        <v>655</v>
      </c>
      <c r="F18" s="206" t="s">
        <v>656</v>
      </c>
      <c r="G18" s="206" t="s">
        <v>657</v>
      </c>
      <c r="H18" s="206" t="s">
        <v>658</v>
      </c>
      <c r="I18" s="206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8" t="s">
        <v>598</v>
      </c>
      <c r="B19" s="208" t="s">
        <v>619</v>
      </c>
      <c r="C19" s="271" t="s">
        <v>757</v>
      </c>
      <c r="D19" s="271"/>
      <c r="E19" s="210" t="s">
        <v>601</v>
      </c>
      <c r="F19" s="210"/>
      <c r="G19" s="211" t="s">
        <v>602</v>
      </c>
      <c r="H19" s="211" t="s">
        <v>602</v>
      </c>
      <c r="I19" s="210" t="s">
        <v>570</v>
      </c>
      <c r="J19" s="272" t="s">
        <v>724</v>
      </c>
      <c r="K19" s="272"/>
      <c r="L19" s="272" t="s">
        <v>724</v>
      </c>
      <c r="M19" s="272"/>
      <c r="N19" s="271" t="s">
        <v>665</v>
      </c>
      <c r="O19" s="271"/>
      <c r="P19" s="202"/>
    </row>
    <row r="20" spans="1:16" ht="19.899999999999999" customHeight="1">
      <c r="A20" s="208" t="s">
        <v>598</v>
      </c>
      <c r="B20" s="208" t="s">
        <v>605</v>
      </c>
      <c r="C20" s="271" t="s">
        <v>758</v>
      </c>
      <c r="D20" s="271"/>
      <c r="E20" s="210" t="s">
        <v>606</v>
      </c>
      <c r="F20" s="210"/>
      <c r="G20" s="211" t="s">
        <v>689</v>
      </c>
      <c r="H20" s="211" t="s">
        <v>689</v>
      </c>
      <c r="I20" s="210" t="s">
        <v>548</v>
      </c>
      <c r="J20" s="272" t="s">
        <v>664</v>
      </c>
      <c r="K20" s="272"/>
      <c r="L20" s="272" t="s">
        <v>664</v>
      </c>
      <c r="M20" s="272"/>
      <c r="N20" s="271" t="s">
        <v>665</v>
      </c>
      <c r="O20" s="271"/>
      <c r="P20" s="202"/>
    </row>
    <row r="21" spans="1:16" ht="19.899999999999999" customHeight="1">
      <c r="A21" s="208" t="s">
        <v>670</v>
      </c>
      <c r="B21" s="208" t="s">
        <v>673</v>
      </c>
      <c r="C21" s="271" t="s">
        <v>759</v>
      </c>
      <c r="D21" s="271"/>
      <c r="E21" s="210" t="s">
        <v>606</v>
      </c>
      <c r="F21" s="210"/>
      <c r="G21" s="211" t="s">
        <v>552</v>
      </c>
      <c r="H21" s="211" t="s">
        <v>552</v>
      </c>
      <c r="I21" s="210" t="s">
        <v>643</v>
      </c>
      <c r="J21" s="272" t="s">
        <v>664</v>
      </c>
      <c r="K21" s="272"/>
      <c r="L21" s="272" t="s">
        <v>664</v>
      </c>
      <c r="M21" s="272"/>
      <c r="N21" s="271" t="s">
        <v>665</v>
      </c>
      <c r="O21" s="271"/>
      <c r="P21" s="202"/>
    </row>
    <row r="22" spans="1:16" ht="19.899999999999999" customHeight="1">
      <c r="A22" s="208" t="s">
        <v>670</v>
      </c>
      <c r="B22" s="208" t="s">
        <v>671</v>
      </c>
      <c r="C22" s="271" t="s">
        <v>760</v>
      </c>
      <c r="D22" s="271"/>
      <c r="E22" s="210" t="s">
        <v>606</v>
      </c>
      <c r="F22" s="210"/>
      <c r="G22" s="211" t="s">
        <v>692</v>
      </c>
      <c r="H22" s="211" t="s">
        <v>692</v>
      </c>
      <c r="I22" s="210" t="s">
        <v>570</v>
      </c>
      <c r="J22" s="272" t="s">
        <v>569</v>
      </c>
      <c r="K22" s="272"/>
      <c r="L22" s="272" t="s">
        <v>569</v>
      </c>
      <c r="M22" s="272"/>
      <c r="N22" s="271" t="s">
        <v>665</v>
      </c>
      <c r="O22" s="271"/>
      <c r="P22" s="202"/>
    </row>
    <row r="23" spans="1:16" ht="19.899999999999999" customHeight="1">
      <c r="A23" s="208" t="s">
        <v>675</v>
      </c>
      <c r="B23" s="208" t="s">
        <v>676</v>
      </c>
      <c r="C23" s="271" t="s">
        <v>568</v>
      </c>
      <c r="D23" s="271"/>
      <c r="E23" s="210" t="s">
        <v>606</v>
      </c>
      <c r="F23" s="210"/>
      <c r="G23" s="211" t="s">
        <v>625</v>
      </c>
      <c r="H23" s="211" t="s">
        <v>625</v>
      </c>
      <c r="I23" s="210" t="s">
        <v>570</v>
      </c>
      <c r="J23" s="272" t="s">
        <v>569</v>
      </c>
      <c r="K23" s="272"/>
      <c r="L23" s="272" t="s">
        <v>569</v>
      </c>
      <c r="M23" s="272"/>
      <c r="N23" s="271" t="s">
        <v>665</v>
      </c>
      <c r="O23" s="271"/>
      <c r="P23" s="202"/>
    </row>
    <row r="24" spans="1:16" ht="14.25" customHeight="1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194"/>
      <c r="L24" s="213"/>
      <c r="M24" s="194"/>
      <c r="N24" s="213"/>
      <c r="O24" s="194"/>
      <c r="P24" s="214"/>
    </row>
  </sheetData>
  <mergeCells count="47">
    <mergeCell ref="C20:D20"/>
    <mergeCell ref="J20:K20"/>
    <mergeCell ref="L20:M20"/>
    <mergeCell ref="N20:O20"/>
    <mergeCell ref="C23:D23"/>
    <mergeCell ref="J23:K23"/>
    <mergeCell ref="L23:M23"/>
    <mergeCell ref="N23:O23"/>
    <mergeCell ref="C21:D21"/>
    <mergeCell ref="J21:K21"/>
    <mergeCell ref="L21:M21"/>
    <mergeCell ref="N21:O21"/>
    <mergeCell ref="C22:D22"/>
    <mergeCell ref="J22:K22"/>
    <mergeCell ref="L22:M22"/>
    <mergeCell ref="N22:O22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19"/>
  <sheetViews>
    <sheetView showGridLines="0" showZeros="0" workbookViewId="0">
      <selection activeCell="H18" sqref="H18:I18"/>
    </sheetView>
  </sheetViews>
  <sheetFormatPr defaultColWidth="6.875" defaultRowHeight="20.100000000000001" customHeight="1"/>
  <cols>
    <col min="1" max="1" width="22.875" style="33" customWidth="1"/>
    <col min="2" max="2" width="19" style="131" customWidth="1"/>
    <col min="3" max="4" width="10.75" style="131" customWidth="1"/>
    <col min="5" max="5" width="20.5" style="33" customWidth="1"/>
    <col min="6" max="7" width="19" style="33" customWidth="1"/>
    <col min="8" max="9" width="11.5" style="33" customWidth="1"/>
    <col min="10" max="11" width="19" style="33" customWidth="1"/>
    <col min="12" max="260" width="6.875" style="34"/>
    <col min="261" max="261" width="22.875" style="34" customWidth="1"/>
    <col min="262" max="262" width="19" style="34" customWidth="1"/>
    <col min="263" max="263" width="20.5" style="34" customWidth="1"/>
    <col min="264" max="267" width="19" style="34" customWidth="1"/>
    <col min="268" max="516" width="6.875" style="34"/>
    <col min="517" max="517" width="22.875" style="34" customWidth="1"/>
    <col min="518" max="518" width="19" style="34" customWidth="1"/>
    <col min="519" max="519" width="20.5" style="34" customWidth="1"/>
    <col min="520" max="523" width="19" style="34" customWidth="1"/>
    <col min="524" max="772" width="6.875" style="34"/>
    <col min="773" max="773" width="22.875" style="34" customWidth="1"/>
    <col min="774" max="774" width="19" style="34" customWidth="1"/>
    <col min="775" max="775" width="20.5" style="34" customWidth="1"/>
    <col min="776" max="779" width="19" style="34" customWidth="1"/>
    <col min="780" max="1028" width="6.875" style="34"/>
    <col min="1029" max="1029" width="22.875" style="34" customWidth="1"/>
    <col min="1030" max="1030" width="19" style="34" customWidth="1"/>
    <col min="1031" max="1031" width="20.5" style="34" customWidth="1"/>
    <col min="1032" max="1035" width="19" style="34" customWidth="1"/>
    <col min="1036" max="1284" width="6.875" style="34"/>
    <col min="1285" max="1285" width="22.875" style="34" customWidth="1"/>
    <col min="1286" max="1286" width="19" style="34" customWidth="1"/>
    <col min="1287" max="1287" width="20.5" style="34" customWidth="1"/>
    <col min="1288" max="1291" width="19" style="34" customWidth="1"/>
    <col min="1292" max="1540" width="6.875" style="34"/>
    <col min="1541" max="1541" width="22.875" style="34" customWidth="1"/>
    <col min="1542" max="1542" width="19" style="34" customWidth="1"/>
    <col min="1543" max="1543" width="20.5" style="34" customWidth="1"/>
    <col min="1544" max="1547" width="19" style="34" customWidth="1"/>
    <col min="1548" max="1796" width="6.875" style="34"/>
    <col min="1797" max="1797" width="22.875" style="34" customWidth="1"/>
    <col min="1798" max="1798" width="19" style="34" customWidth="1"/>
    <col min="1799" max="1799" width="20.5" style="34" customWidth="1"/>
    <col min="1800" max="1803" width="19" style="34" customWidth="1"/>
    <col min="1804" max="2052" width="6.875" style="34"/>
    <col min="2053" max="2053" width="22.875" style="34" customWidth="1"/>
    <col min="2054" max="2054" width="19" style="34" customWidth="1"/>
    <col min="2055" max="2055" width="20.5" style="34" customWidth="1"/>
    <col min="2056" max="2059" width="19" style="34" customWidth="1"/>
    <col min="2060" max="2308" width="6.875" style="34"/>
    <col min="2309" max="2309" width="22.875" style="34" customWidth="1"/>
    <col min="2310" max="2310" width="19" style="34" customWidth="1"/>
    <col min="2311" max="2311" width="20.5" style="34" customWidth="1"/>
    <col min="2312" max="2315" width="19" style="34" customWidth="1"/>
    <col min="2316" max="2564" width="6.875" style="34"/>
    <col min="2565" max="2565" width="22.875" style="34" customWidth="1"/>
    <col min="2566" max="2566" width="19" style="34" customWidth="1"/>
    <col min="2567" max="2567" width="20.5" style="34" customWidth="1"/>
    <col min="2568" max="2571" width="19" style="34" customWidth="1"/>
    <col min="2572" max="2820" width="6.875" style="34"/>
    <col min="2821" max="2821" width="22.875" style="34" customWidth="1"/>
    <col min="2822" max="2822" width="19" style="34" customWidth="1"/>
    <col min="2823" max="2823" width="20.5" style="34" customWidth="1"/>
    <col min="2824" max="2827" width="19" style="34" customWidth="1"/>
    <col min="2828" max="3076" width="6.875" style="34"/>
    <col min="3077" max="3077" width="22.875" style="34" customWidth="1"/>
    <col min="3078" max="3078" width="19" style="34" customWidth="1"/>
    <col min="3079" max="3079" width="20.5" style="34" customWidth="1"/>
    <col min="3080" max="3083" width="19" style="34" customWidth="1"/>
    <col min="3084" max="3332" width="6.875" style="34"/>
    <col min="3333" max="3333" width="22.875" style="34" customWidth="1"/>
    <col min="3334" max="3334" width="19" style="34" customWidth="1"/>
    <col min="3335" max="3335" width="20.5" style="34" customWidth="1"/>
    <col min="3336" max="3339" width="19" style="34" customWidth="1"/>
    <col min="3340" max="3588" width="6.875" style="34"/>
    <col min="3589" max="3589" width="22.875" style="34" customWidth="1"/>
    <col min="3590" max="3590" width="19" style="34" customWidth="1"/>
    <col min="3591" max="3591" width="20.5" style="34" customWidth="1"/>
    <col min="3592" max="3595" width="19" style="34" customWidth="1"/>
    <col min="3596" max="3844" width="6.875" style="34"/>
    <col min="3845" max="3845" width="22.875" style="34" customWidth="1"/>
    <col min="3846" max="3846" width="19" style="34" customWidth="1"/>
    <col min="3847" max="3847" width="20.5" style="34" customWidth="1"/>
    <col min="3848" max="3851" width="19" style="34" customWidth="1"/>
    <col min="3852" max="4100" width="6.875" style="34"/>
    <col min="4101" max="4101" width="22.875" style="34" customWidth="1"/>
    <col min="4102" max="4102" width="19" style="34" customWidth="1"/>
    <col min="4103" max="4103" width="20.5" style="34" customWidth="1"/>
    <col min="4104" max="4107" width="19" style="34" customWidth="1"/>
    <col min="4108" max="4356" width="6.875" style="34"/>
    <col min="4357" max="4357" width="22.875" style="34" customWidth="1"/>
    <col min="4358" max="4358" width="19" style="34" customWidth="1"/>
    <col min="4359" max="4359" width="20.5" style="34" customWidth="1"/>
    <col min="4360" max="4363" width="19" style="34" customWidth="1"/>
    <col min="4364" max="4612" width="6.875" style="34"/>
    <col min="4613" max="4613" width="22.875" style="34" customWidth="1"/>
    <col min="4614" max="4614" width="19" style="34" customWidth="1"/>
    <col min="4615" max="4615" width="20.5" style="34" customWidth="1"/>
    <col min="4616" max="4619" width="19" style="34" customWidth="1"/>
    <col min="4620" max="4868" width="6.875" style="34"/>
    <col min="4869" max="4869" width="22.875" style="34" customWidth="1"/>
    <col min="4870" max="4870" width="19" style="34" customWidth="1"/>
    <col min="4871" max="4871" width="20.5" style="34" customWidth="1"/>
    <col min="4872" max="4875" width="19" style="34" customWidth="1"/>
    <col min="4876" max="5124" width="6.875" style="34"/>
    <col min="5125" max="5125" width="22.875" style="34" customWidth="1"/>
    <col min="5126" max="5126" width="19" style="34" customWidth="1"/>
    <col min="5127" max="5127" width="20.5" style="34" customWidth="1"/>
    <col min="5128" max="5131" width="19" style="34" customWidth="1"/>
    <col min="5132" max="5380" width="6.875" style="34"/>
    <col min="5381" max="5381" width="22.875" style="34" customWidth="1"/>
    <col min="5382" max="5382" width="19" style="34" customWidth="1"/>
    <col min="5383" max="5383" width="20.5" style="34" customWidth="1"/>
    <col min="5384" max="5387" width="19" style="34" customWidth="1"/>
    <col min="5388" max="5636" width="6.875" style="34"/>
    <col min="5637" max="5637" width="22.875" style="34" customWidth="1"/>
    <col min="5638" max="5638" width="19" style="34" customWidth="1"/>
    <col min="5639" max="5639" width="20.5" style="34" customWidth="1"/>
    <col min="5640" max="5643" width="19" style="34" customWidth="1"/>
    <col min="5644" max="5892" width="6.875" style="34"/>
    <col min="5893" max="5893" width="22.875" style="34" customWidth="1"/>
    <col min="5894" max="5894" width="19" style="34" customWidth="1"/>
    <col min="5895" max="5895" width="20.5" style="34" customWidth="1"/>
    <col min="5896" max="5899" width="19" style="34" customWidth="1"/>
    <col min="5900" max="6148" width="6.875" style="34"/>
    <col min="6149" max="6149" width="22.875" style="34" customWidth="1"/>
    <col min="6150" max="6150" width="19" style="34" customWidth="1"/>
    <col min="6151" max="6151" width="20.5" style="34" customWidth="1"/>
    <col min="6152" max="6155" width="19" style="34" customWidth="1"/>
    <col min="6156" max="6404" width="6.875" style="34"/>
    <col min="6405" max="6405" width="22.875" style="34" customWidth="1"/>
    <col min="6406" max="6406" width="19" style="34" customWidth="1"/>
    <col min="6407" max="6407" width="20.5" style="34" customWidth="1"/>
    <col min="6408" max="6411" width="19" style="34" customWidth="1"/>
    <col min="6412" max="6660" width="6.875" style="34"/>
    <col min="6661" max="6661" width="22.875" style="34" customWidth="1"/>
    <col min="6662" max="6662" width="19" style="34" customWidth="1"/>
    <col min="6663" max="6663" width="20.5" style="34" customWidth="1"/>
    <col min="6664" max="6667" width="19" style="34" customWidth="1"/>
    <col min="6668" max="6916" width="6.875" style="34"/>
    <col min="6917" max="6917" width="22.875" style="34" customWidth="1"/>
    <col min="6918" max="6918" width="19" style="34" customWidth="1"/>
    <col min="6919" max="6919" width="20.5" style="34" customWidth="1"/>
    <col min="6920" max="6923" width="19" style="34" customWidth="1"/>
    <col min="6924" max="7172" width="6.875" style="34"/>
    <col min="7173" max="7173" width="22.875" style="34" customWidth="1"/>
    <col min="7174" max="7174" width="19" style="34" customWidth="1"/>
    <col min="7175" max="7175" width="20.5" style="34" customWidth="1"/>
    <col min="7176" max="7179" width="19" style="34" customWidth="1"/>
    <col min="7180" max="7428" width="6.875" style="34"/>
    <col min="7429" max="7429" width="22.875" style="34" customWidth="1"/>
    <col min="7430" max="7430" width="19" style="34" customWidth="1"/>
    <col min="7431" max="7431" width="20.5" style="34" customWidth="1"/>
    <col min="7432" max="7435" width="19" style="34" customWidth="1"/>
    <col min="7436" max="7684" width="6.875" style="34"/>
    <col min="7685" max="7685" width="22.875" style="34" customWidth="1"/>
    <col min="7686" max="7686" width="19" style="34" customWidth="1"/>
    <col min="7687" max="7687" width="20.5" style="34" customWidth="1"/>
    <col min="7688" max="7691" width="19" style="34" customWidth="1"/>
    <col min="7692" max="7940" width="6.875" style="34"/>
    <col min="7941" max="7941" width="22.875" style="34" customWidth="1"/>
    <col min="7942" max="7942" width="19" style="34" customWidth="1"/>
    <col min="7943" max="7943" width="20.5" style="34" customWidth="1"/>
    <col min="7944" max="7947" width="19" style="34" customWidth="1"/>
    <col min="7948" max="8196" width="6.875" style="34"/>
    <col min="8197" max="8197" width="22.875" style="34" customWidth="1"/>
    <col min="8198" max="8198" width="19" style="34" customWidth="1"/>
    <col min="8199" max="8199" width="20.5" style="34" customWidth="1"/>
    <col min="8200" max="8203" width="19" style="34" customWidth="1"/>
    <col min="8204" max="8452" width="6.875" style="34"/>
    <col min="8453" max="8453" width="22.875" style="34" customWidth="1"/>
    <col min="8454" max="8454" width="19" style="34" customWidth="1"/>
    <col min="8455" max="8455" width="20.5" style="34" customWidth="1"/>
    <col min="8456" max="8459" width="19" style="34" customWidth="1"/>
    <col min="8460" max="8708" width="6.875" style="34"/>
    <col min="8709" max="8709" width="22.875" style="34" customWidth="1"/>
    <col min="8710" max="8710" width="19" style="34" customWidth="1"/>
    <col min="8711" max="8711" width="20.5" style="34" customWidth="1"/>
    <col min="8712" max="8715" width="19" style="34" customWidth="1"/>
    <col min="8716" max="8964" width="6.875" style="34"/>
    <col min="8965" max="8965" width="22.875" style="34" customWidth="1"/>
    <col min="8966" max="8966" width="19" style="34" customWidth="1"/>
    <col min="8967" max="8967" width="20.5" style="34" customWidth="1"/>
    <col min="8968" max="8971" width="19" style="34" customWidth="1"/>
    <col min="8972" max="9220" width="6.875" style="34"/>
    <col min="9221" max="9221" width="22.875" style="34" customWidth="1"/>
    <col min="9222" max="9222" width="19" style="34" customWidth="1"/>
    <col min="9223" max="9223" width="20.5" style="34" customWidth="1"/>
    <col min="9224" max="9227" width="19" style="34" customWidth="1"/>
    <col min="9228" max="9476" width="6.875" style="34"/>
    <col min="9477" max="9477" width="22.875" style="34" customWidth="1"/>
    <col min="9478" max="9478" width="19" style="34" customWidth="1"/>
    <col min="9479" max="9479" width="20.5" style="34" customWidth="1"/>
    <col min="9480" max="9483" width="19" style="34" customWidth="1"/>
    <col min="9484" max="9732" width="6.875" style="34"/>
    <col min="9733" max="9733" width="22.875" style="34" customWidth="1"/>
    <col min="9734" max="9734" width="19" style="34" customWidth="1"/>
    <col min="9735" max="9735" width="20.5" style="34" customWidth="1"/>
    <col min="9736" max="9739" width="19" style="34" customWidth="1"/>
    <col min="9740" max="9988" width="6.875" style="34"/>
    <col min="9989" max="9989" width="22.875" style="34" customWidth="1"/>
    <col min="9990" max="9990" width="19" style="34" customWidth="1"/>
    <col min="9991" max="9991" width="20.5" style="34" customWidth="1"/>
    <col min="9992" max="9995" width="19" style="34" customWidth="1"/>
    <col min="9996" max="10244" width="6.875" style="34"/>
    <col min="10245" max="10245" width="22.875" style="34" customWidth="1"/>
    <col min="10246" max="10246" width="19" style="34" customWidth="1"/>
    <col min="10247" max="10247" width="20.5" style="34" customWidth="1"/>
    <col min="10248" max="10251" width="19" style="34" customWidth="1"/>
    <col min="10252" max="10500" width="6.875" style="34"/>
    <col min="10501" max="10501" width="22.875" style="34" customWidth="1"/>
    <col min="10502" max="10502" width="19" style="34" customWidth="1"/>
    <col min="10503" max="10503" width="20.5" style="34" customWidth="1"/>
    <col min="10504" max="10507" width="19" style="34" customWidth="1"/>
    <col min="10508" max="10756" width="6.875" style="34"/>
    <col min="10757" max="10757" width="22.875" style="34" customWidth="1"/>
    <col min="10758" max="10758" width="19" style="34" customWidth="1"/>
    <col min="10759" max="10759" width="20.5" style="34" customWidth="1"/>
    <col min="10760" max="10763" width="19" style="34" customWidth="1"/>
    <col min="10764" max="11012" width="6.875" style="34"/>
    <col min="11013" max="11013" width="22.875" style="34" customWidth="1"/>
    <col min="11014" max="11014" width="19" style="34" customWidth="1"/>
    <col min="11015" max="11015" width="20.5" style="34" customWidth="1"/>
    <col min="11016" max="11019" width="19" style="34" customWidth="1"/>
    <col min="11020" max="11268" width="6.875" style="34"/>
    <col min="11269" max="11269" width="22.875" style="34" customWidth="1"/>
    <col min="11270" max="11270" width="19" style="34" customWidth="1"/>
    <col min="11271" max="11271" width="20.5" style="34" customWidth="1"/>
    <col min="11272" max="11275" width="19" style="34" customWidth="1"/>
    <col min="11276" max="11524" width="6.875" style="34"/>
    <col min="11525" max="11525" width="22.875" style="34" customWidth="1"/>
    <col min="11526" max="11526" width="19" style="34" customWidth="1"/>
    <col min="11527" max="11527" width="20.5" style="34" customWidth="1"/>
    <col min="11528" max="11531" width="19" style="34" customWidth="1"/>
    <col min="11532" max="11780" width="6.875" style="34"/>
    <col min="11781" max="11781" width="22.875" style="34" customWidth="1"/>
    <col min="11782" max="11782" width="19" style="34" customWidth="1"/>
    <col min="11783" max="11783" width="20.5" style="34" customWidth="1"/>
    <col min="11784" max="11787" width="19" style="34" customWidth="1"/>
    <col min="11788" max="12036" width="6.875" style="34"/>
    <col min="12037" max="12037" width="22.875" style="34" customWidth="1"/>
    <col min="12038" max="12038" width="19" style="34" customWidth="1"/>
    <col min="12039" max="12039" width="20.5" style="34" customWidth="1"/>
    <col min="12040" max="12043" width="19" style="34" customWidth="1"/>
    <col min="12044" max="12292" width="6.875" style="34"/>
    <col min="12293" max="12293" width="22.875" style="34" customWidth="1"/>
    <col min="12294" max="12294" width="19" style="34" customWidth="1"/>
    <col min="12295" max="12295" width="20.5" style="34" customWidth="1"/>
    <col min="12296" max="12299" width="19" style="34" customWidth="1"/>
    <col min="12300" max="12548" width="6.875" style="34"/>
    <col min="12549" max="12549" width="22.875" style="34" customWidth="1"/>
    <col min="12550" max="12550" width="19" style="34" customWidth="1"/>
    <col min="12551" max="12551" width="20.5" style="34" customWidth="1"/>
    <col min="12552" max="12555" width="19" style="34" customWidth="1"/>
    <col min="12556" max="12804" width="6.875" style="34"/>
    <col min="12805" max="12805" width="22.875" style="34" customWidth="1"/>
    <col min="12806" max="12806" width="19" style="34" customWidth="1"/>
    <col min="12807" max="12807" width="20.5" style="34" customWidth="1"/>
    <col min="12808" max="12811" width="19" style="34" customWidth="1"/>
    <col min="12812" max="13060" width="6.875" style="34"/>
    <col min="13061" max="13061" width="22.875" style="34" customWidth="1"/>
    <col min="13062" max="13062" width="19" style="34" customWidth="1"/>
    <col min="13063" max="13063" width="20.5" style="34" customWidth="1"/>
    <col min="13064" max="13067" width="19" style="34" customWidth="1"/>
    <col min="13068" max="13316" width="6.875" style="34"/>
    <col min="13317" max="13317" width="22.875" style="34" customWidth="1"/>
    <col min="13318" max="13318" width="19" style="34" customWidth="1"/>
    <col min="13319" max="13319" width="20.5" style="34" customWidth="1"/>
    <col min="13320" max="13323" width="19" style="34" customWidth="1"/>
    <col min="13324" max="13572" width="6.875" style="34"/>
    <col min="13573" max="13573" width="22.875" style="34" customWidth="1"/>
    <col min="13574" max="13574" width="19" style="34" customWidth="1"/>
    <col min="13575" max="13575" width="20.5" style="34" customWidth="1"/>
    <col min="13576" max="13579" width="19" style="34" customWidth="1"/>
    <col min="13580" max="13828" width="6.875" style="34"/>
    <col min="13829" max="13829" width="22.875" style="34" customWidth="1"/>
    <col min="13830" max="13830" width="19" style="34" customWidth="1"/>
    <col min="13831" max="13831" width="20.5" style="34" customWidth="1"/>
    <col min="13832" max="13835" width="19" style="34" customWidth="1"/>
    <col min="13836" max="14084" width="6.875" style="34"/>
    <col min="14085" max="14085" width="22.875" style="34" customWidth="1"/>
    <col min="14086" max="14086" width="19" style="34" customWidth="1"/>
    <col min="14087" max="14087" width="20.5" style="34" customWidth="1"/>
    <col min="14088" max="14091" width="19" style="34" customWidth="1"/>
    <col min="14092" max="14340" width="6.875" style="34"/>
    <col min="14341" max="14341" width="22.875" style="34" customWidth="1"/>
    <col min="14342" max="14342" width="19" style="34" customWidth="1"/>
    <col min="14343" max="14343" width="20.5" style="34" customWidth="1"/>
    <col min="14344" max="14347" width="19" style="34" customWidth="1"/>
    <col min="14348" max="14596" width="6.875" style="34"/>
    <col min="14597" max="14597" width="22.875" style="34" customWidth="1"/>
    <col min="14598" max="14598" width="19" style="34" customWidth="1"/>
    <col min="14599" max="14599" width="20.5" style="34" customWidth="1"/>
    <col min="14600" max="14603" width="19" style="34" customWidth="1"/>
    <col min="14604" max="14852" width="6.875" style="34"/>
    <col min="14853" max="14853" width="22.875" style="34" customWidth="1"/>
    <col min="14854" max="14854" width="19" style="34" customWidth="1"/>
    <col min="14855" max="14855" width="20.5" style="34" customWidth="1"/>
    <col min="14856" max="14859" width="19" style="34" customWidth="1"/>
    <col min="14860" max="15108" width="6.875" style="34"/>
    <col min="15109" max="15109" width="22.875" style="34" customWidth="1"/>
    <col min="15110" max="15110" width="19" style="34" customWidth="1"/>
    <col min="15111" max="15111" width="20.5" style="34" customWidth="1"/>
    <col min="15112" max="15115" width="19" style="34" customWidth="1"/>
    <col min="15116" max="15364" width="6.875" style="34"/>
    <col min="15365" max="15365" width="22.875" style="34" customWidth="1"/>
    <col min="15366" max="15366" width="19" style="34" customWidth="1"/>
    <col min="15367" max="15367" width="20.5" style="34" customWidth="1"/>
    <col min="15368" max="15371" width="19" style="34" customWidth="1"/>
    <col min="15372" max="15620" width="6.875" style="34"/>
    <col min="15621" max="15621" width="22.875" style="34" customWidth="1"/>
    <col min="15622" max="15622" width="19" style="34" customWidth="1"/>
    <col min="15623" max="15623" width="20.5" style="34" customWidth="1"/>
    <col min="15624" max="15627" width="19" style="34" customWidth="1"/>
    <col min="15628" max="15876" width="6.875" style="34"/>
    <col min="15877" max="15877" width="22.875" style="34" customWidth="1"/>
    <col min="15878" max="15878" width="19" style="34" customWidth="1"/>
    <col min="15879" max="15879" width="20.5" style="34" customWidth="1"/>
    <col min="15880" max="15883" width="19" style="34" customWidth="1"/>
    <col min="15884" max="16132" width="6.875" style="34"/>
    <col min="16133" max="16133" width="22.875" style="34" customWidth="1"/>
    <col min="16134" max="16134" width="19" style="34" customWidth="1"/>
    <col min="16135" max="16135" width="20.5" style="34" customWidth="1"/>
    <col min="16136" max="16139" width="19" style="34" customWidth="1"/>
    <col min="16140" max="16384" width="6.875" style="34"/>
  </cols>
  <sheetData>
    <row r="1" spans="1:17" s="9" customFormat="1" ht="20.100000000000001" customHeight="1">
      <c r="A1" s="7" t="s">
        <v>435</v>
      </c>
      <c r="B1" s="126"/>
      <c r="C1" s="126"/>
      <c r="D1" s="126"/>
      <c r="E1" s="8"/>
      <c r="F1" s="8"/>
      <c r="G1" s="8"/>
      <c r="H1" s="8"/>
      <c r="I1" s="8"/>
      <c r="J1" s="8"/>
      <c r="K1" s="8"/>
    </row>
    <row r="2" spans="1:17" s="9" customFormat="1" ht="38.25" customHeight="1">
      <c r="A2" s="228" t="s">
        <v>444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7" s="9" customFormat="1" ht="20.100000000000001" customHeight="1">
      <c r="A3" s="10"/>
      <c r="B3" s="126"/>
      <c r="C3" s="126"/>
      <c r="D3" s="126"/>
      <c r="E3" s="8"/>
      <c r="F3" s="8"/>
      <c r="G3" s="8"/>
      <c r="H3" s="8"/>
      <c r="I3" s="8"/>
      <c r="J3" s="8"/>
      <c r="K3" s="8"/>
    </row>
    <row r="4" spans="1:17" s="9" customFormat="1" ht="20.100000000000001" customHeight="1">
      <c r="A4" s="11"/>
      <c r="B4" s="127"/>
      <c r="C4" s="127"/>
      <c r="D4" s="127"/>
      <c r="E4" s="12"/>
      <c r="F4" s="12"/>
      <c r="G4" s="12"/>
      <c r="H4" s="12"/>
      <c r="I4" s="12"/>
      <c r="J4" s="12"/>
      <c r="K4" s="13" t="s">
        <v>311</v>
      </c>
    </row>
    <row r="5" spans="1:17" s="9" customFormat="1" ht="20.100000000000001" customHeight="1">
      <c r="A5" s="227" t="s">
        <v>312</v>
      </c>
      <c r="B5" s="227"/>
      <c r="C5" s="220"/>
      <c r="D5" s="220"/>
      <c r="E5" s="227" t="s">
        <v>313</v>
      </c>
      <c r="F5" s="227"/>
      <c r="G5" s="227"/>
      <c r="H5" s="227"/>
      <c r="I5" s="227"/>
      <c r="J5" s="227"/>
      <c r="K5" s="227"/>
    </row>
    <row r="6" spans="1:17" s="9" customFormat="1" ht="45" customHeight="1">
      <c r="A6" s="14" t="s">
        <v>314</v>
      </c>
      <c r="B6" s="14" t="s">
        <v>315</v>
      </c>
      <c r="C6" s="14" t="s">
        <v>938</v>
      </c>
      <c r="D6" s="14" t="s">
        <v>939</v>
      </c>
      <c r="E6" s="14" t="s">
        <v>314</v>
      </c>
      <c r="F6" s="14" t="s">
        <v>316</v>
      </c>
      <c r="G6" s="14" t="s">
        <v>317</v>
      </c>
      <c r="H6" s="14" t="s">
        <v>938</v>
      </c>
      <c r="I6" s="14" t="s">
        <v>939</v>
      </c>
      <c r="J6" s="14" t="s">
        <v>318</v>
      </c>
      <c r="K6" s="14" t="s">
        <v>319</v>
      </c>
    </row>
    <row r="7" spans="1:17" s="9" customFormat="1" ht="20.100000000000001" customHeight="1">
      <c r="A7" s="15" t="s">
        <v>320</v>
      </c>
      <c r="B7" s="170">
        <f>SUM(B8:B10)</f>
        <v>1447.7400000000002</v>
      </c>
      <c r="C7" s="170">
        <f t="shared" ref="C7:D7" si="0">SUM(C8:C10)</f>
        <v>202.8</v>
      </c>
      <c r="D7" s="170">
        <f t="shared" si="0"/>
        <v>1244.9400000000003</v>
      </c>
      <c r="E7" s="16" t="s">
        <v>321</v>
      </c>
      <c r="F7" s="171">
        <f>G7+J7</f>
        <v>1447.7399999999998</v>
      </c>
      <c r="G7" s="172">
        <f>SUM(G8:G11)</f>
        <v>1447.7399999999998</v>
      </c>
      <c r="H7" s="172">
        <f t="shared" ref="H7:I7" si="1">SUM(H8:H11)</f>
        <v>185.8</v>
      </c>
      <c r="I7" s="172">
        <f t="shared" si="1"/>
        <v>1261.9399999999998</v>
      </c>
      <c r="J7" s="17"/>
      <c r="K7" s="17"/>
    </row>
    <row r="8" spans="1:17" s="9" customFormat="1" ht="20.100000000000001" customHeight="1">
      <c r="A8" s="18" t="s">
        <v>322</v>
      </c>
      <c r="B8" s="170">
        <v>1447.7400000000002</v>
      </c>
      <c r="C8" s="273">
        <v>202.8</v>
      </c>
      <c r="D8" s="273">
        <f>B8-C8</f>
        <v>1244.9400000000003</v>
      </c>
      <c r="E8" s="19" t="s">
        <v>445</v>
      </c>
      <c r="F8" s="171">
        <f t="shared" ref="F8:F11" si="2">G8+J8</f>
        <v>1409.0299999999997</v>
      </c>
      <c r="G8" s="172">
        <v>1409.0299999999997</v>
      </c>
      <c r="H8" s="172">
        <v>169.84</v>
      </c>
      <c r="I8" s="172">
        <f>G8-H8</f>
        <v>1239.1899999999998</v>
      </c>
      <c r="J8" s="20"/>
      <c r="K8" s="20"/>
    </row>
    <row r="9" spans="1:17" s="9" customFormat="1" ht="20.100000000000001" customHeight="1">
      <c r="A9" s="18" t="s">
        <v>323</v>
      </c>
      <c r="B9" s="128"/>
      <c r="C9" s="274"/>
      <c r="D9" s="274"/>
      <c r="E9" s="19" t="s">
        <v>446</v>
      </c>
      <c r="F9" s="171">
        <f t="shared" si="2"/>
        <v>19.66</v>
      </c>
      <c r="G9" s="172">
        <v>19.66</v>
      </c>
      <c r="H9" s="172">
        <v>8</v>
      </c>
      <c r="I9" s="172">
        <f t="shared" ref="I9:I11" si="3">G9-H9</f>
        <v>11.66</v>
      </c>
      <c r="J9" s="20"/>
      <c r="K9" s="20"/>
    </row>
    <row r="10" spans="1:17" s="9" customFormat="1" ht="20.100000000000001" customHeight="1">
      <c r="A10" s="21" t="s">
        <v>324</v>
      </c>
      <c r="B10" s="128"/>
      <c r="C10" s="274"/>
      <c r="D10" s="274"/>
      <c r="E10" s="22" t="s">
        <v>447</v>
      </c>
      <c r="F10" s="171">
        <f t="shared" si="2"/>
        <v>19.05</v>
      </c>
      <c r="G10" s="172">
        <v>19.05</v>
      </c>
      <c r="H10" s="172">
        <v>7.96</v>
      </c>
      <c r="I10" s="172">
        <f t="shared" si="3"/>
        <v>11.09</v>
      </c>
      <c r="J10" s="20"/>
      <c r="K10" s="20"/>
    </row>
    <row r="11" spans="1:17" s="9" customFormat="1" ht="20.100000000000001" customHeight="1">
      <c r="A11" s="23" t="s">
        <v>325</v>
      </c>
      <c r="B11" s="128">
        <f>SUM(B12:B14)</f>
        <v>0</v>
      </c>
      <c r="C11" s="128"/>
      <c r="D11" s="128"/>
      <c r="E11" s="24"/>
      <c r="F11" s="17">
        <f t="shared" si="2"/>
        <v>0</v>
      </c>
      <c r="G11" s="20"/>
      <c r="H11" s="20"/>
      <c r="I11" s="172">
        <f t="shared" si="3"/>
        <v>0</v>
      </c>
      <c r="J11" s="20"/>
      <c r="K11" s="20"/>
    </row>
    <row r="12" spans="1:17" s="9" customFormat="1" ht="20.100000000000001" customHeight="1">
      <c r="A12" s="21" t="s">
        <v>322</v>
      </c>
      <c r="B12" s="128"/>
      <c r="C12" s="274"/>
      <c r="D12" s="274"/>
      <c r="E12" s="22"/>
      <c r="F12" s="20"/>
      <c r="G12" s="20"/>
      <c r="H12" s="20"/>
      <c r="I12" s="20"/>
      <c r="J12" s="20"/>
      <c r="K12" s="20"/>
    </row>
    <row r="13" spans="1:17" s="9" customFormat="1" ht="20.100000000000001" customHeight="1">
      <c r="A13" s="21" t="s">
        <v>323</v>
      </c>
      <c r="B13" s="128"/>
      <c r="C13" s="274"/>
      <c r="D13" s="274"/>
      <c r="E13" s="22"/>
      <c r="F13" s="20"/>
      <c r="G13" s="20"/>
      <c r="H13" s="20"/>
      <c r="I13" s="20"/>
      <c r="J13" s="20"/>
      <c r="K13" s="20"/>
    </row>
    <row r="14" spans="1:17" s="9" customFormat="1" ht="20.100000000000001" customHeight="1">
      <c r="A14" s="18" t="s">
        <v>324</v>
      </c>
      <c r="B14" s="129"/>
      <c r="C14" s="275"/>
      <c r="D14" s="275"/>
      <c r="E14" s="22"/>
      <c r="F14" s="20"/>
      <c r="G14" s="20"/>
      <c r="H14" s="20"/>
      <c r="I14" s="20"/>
      <c r="J14" s="20"/>
      <c r="K14" s="20"/>
      <c r="Q14" s="25"/>
    </row>
    <row r="15" spans="1:17" s="9" customFormat="1" ht="20.100000000000001" customHeight="1">
      <c r="A15" s="23"/>
      <c r="B15" s="28"/>
      <c r="C15" s="28"/>
      <c r="D15" s="28"/>
      <c r="E15" s="24"/>
      <c r="F15" s="27"/>
      <c r="G15" s="27"/>
      <c r="H15" s="27"/>
      <c r="I15" s="27"/>
      <c r="J15" s="27"/>
      <c r="K15" s="27"/>
    </row>
    <row r="16" spans="1:17" s="9" customFormat="1" ht="20.100000000000001" customHeight="1">
      <c r="A16" s="23"/>
      <c r="B16" s="28"/>
      <c r="C16" s="28"/>
      <c r="D16" s="28"/>
      <c r="E16" s="28" t="s">
        <v>326</v>
      </c>
      <c r="F16" s="29">
        <f>G16+J16+K16</f>
        <v>0</v>
      </c>
      <c r="G16" s="30">
        <f>B8+B12-G7</f>
        <v>0</v>
      </c>
      <c r="H16" s="30"/>
      <c r="I16" s="30"/>
      <c r="J16" s="30">
        <f>B9+B13-J7</f>
        <v>0</v>
      </c>
      <c r="K16" s="30">
        <f>B10+B14-K7</f>
        <v>0</v>
      </c>
    </row>
    <row r="17" spans="1:11" s="9" customFormat="1" ht="20.100000000000001" customHeight="1">
      <c r="A17" s="23"/>
      <c r="B17" s="28"/>
      <c r="C17" s="28"/>
      <c r="D17" s="28"/>
      <c r="E17" s="28"/>
      <c r="F17" s="30"/>
      <c r="G17" s="30"/>
      <c r="H17" s="30"/>
      <c r="I17" s="30"/>
      <c r="J17" s="30"/>
      <c r="K17" s="31"/>
    </row>
    <row r="18" spans="1:11" s="9" customFormat="1" ht="20.100000000000001" customHeight="1">
      <c r="A18" s="23" t="s">
        <v>327</v>
      </c>
      <c r="B18" s="26">
        <f>B7+B11</f>
        <v>1447.7400000000002</v>
      </c>
      <c r="C18" s="26">
        <f t="shared" ref="C18:D18" si="4">C7+C11</f>
        <v>202.8</v>
      </c>
      <c r="D18" s="26">
        <f t="shared" si="4"/>
        <v>1244.9400000000003</v>
      </c>
      <c r="E18" s="26" t="s">
        <v>328</v>
      </c>
      <c r="F18" s="30">
        <f>SUM(F7+F16)</f>
        <v>1447.7399999999998</v>
      </c>
      <c r="G18" s="30">
        <f>SUM(G7+G16)</f>
        <v>1447.7399999999998</v>
      </c>
      <c r="H18" s="30">
        <f t="shared" ref="H18:I18" si="5">SUM(H7+H16)</f>
        <v>185.8</v>
      </c>
      <c r="I18" s="30">
        <f t="shared" si="5"/>
        <v>1261.9399999999998</v>
      </c>
      <c r="J18" s="30">
        <f>SUM(J7+J16)</f>
        <v>0</v>
      </c>
      <c r="K18" s="30">
        <f>SUM(K7+K16)</f>
        <v>0</v>
      </c>
    </row>
    <row r="19" spans="1:11" ht="20.100000000000001" customHeight="1">
      <c r="A19" s="32"/>
      <c r="B19" s="130"/>
      <c r="C19" s="130"/>
      <c r="D19" s="130"/>
      <c r="E19" s="32"/>
      <c r="F19" s="32"/>
      <c r="G19" s="32"/>
      <c r="H19" s="32"/>
      <c r="I19" s="32"/>
      <c r="J19" s="32"/>
    </row>
  </sheetData>
  <mergeCells count="3">
    <mergeCell ref="A5:B5"/>
    <mergeCell ref="E5:K5"/>
    <mergeCell ref="A2:K2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P26"/>
  <sheetViews>
    <sheetView workbookViewId="0">
      <selection activeCell="A4" sqref="A4:O25"/>
    </sheetView>
  </sheetViews>
  <sheetFormatPr defaultColWidth="10" defaultRowHeight="14.25"/>
  <cols>
    <col min="1" max="1" width="15.625" style="196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193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8" t="s">
        <v>631</v>
      </c>
      <c r="B4" s="266" t="s">
        <v>632</v>
      </c>
      <c r="C4" s="266"/>
      <c r="D4" s="200" t="s">
        <v>633</v>
      </c>
      <c r="E4" s="266" t="s">
        <v>761</v>
      </c>
      <c r="F4" s="266"/>
      <c r="G4" s="266"/>
      <c r="H4" s="266"/>
      <c r="I4" s="267" t="s">
        <v>635</v>
      </c>
      <c r="J4" s="267"/>
      <c r="K4" s="266" t="s">
        <v>762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0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8" t="s">
        <v>637</v>
      </c>
      <c r="B6" s="266" t="s">
        <v>638</v>
      </c>
      <c r="C6" s="266"/>
      <c r="D6" s="200" t="s">
        <v>639</v>
      </c>
      <c r="E6" s="266"/>
      <c r="F6" s="266"/>
      <c r="G6" s="204"/>
      <c r="H6" s="204"/>
      <c r="I6" s="267" t="s">
        <v>641</v>
      </c>
      <c r="J6" s="267"/>
      <c r="K6" s="267" t="s">
        <v>763</v>
      </c>
      <c r="L6" s="267"/>
      <c r="M6" s="267"/>
      <c r="N6" s="267"/>
      <c r="O6" s="198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8" t="s">
        <v>644</v>
      </c>
      <c r="B8" s="266">
        <v>10</v>
      </c>
      <c r="C8" s="266"/>
      <c r="D8" s="200" t="s">
        <v>645</v>
      </c>
      <c r="E8" s="266"/>
      <c r="F8" s="266"/>
      <c r="G8" s="204"/>
      <c r="H8" s="204"/>
      <c r="I8" s="267" t="s">
        <v>647</v>
      </c>
      <c r="J8" s="267"/>
      <c r="K8" s="267"/>
      <c r="L8" s="267"/>
      <c r="M8" s="267" t="s">
        <v>763</v>
      </c>
      <c r="N8" s="267"/>
      <c r="O8" s="198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764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8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8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8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8" t="s">
        <v>643</v>
      </c>
      <c r="P16" s="202"/>
    </row>
    <row r="17" spans="1:16" ht="14.25" customHeight="1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06" t="s">
        <v>584</v>
      </c>
      <c r="B18" s="206" t="s">
        <v>583</v>
      </c>
      <c r="C18" s="270" t="s">
        <v>654</v>
      </c>
      <c r="D18" s="270"/>
      <c r="E18" s="206" t="s">
        <v>655</v>
      </c>
      <c r="F18" s="206" t="s">
        <v>656</v>
      </c>
      <c r="G18" s="206" t="s">
        <v>657</v>
      </c>
      <c r="H18" s="206" t="s">
        <v>658</v>
      </c>
      <c r="I18" s="206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8" t="s">
        <v>598</v>
      </c>
      <c r="B19" s="208" t="s">
        <v>605</v>
      </c>
      <c r="C19" s="271" t="s">
        <v>765</v>
      </c>
      <c r="D19" s="271"/>
      <c r="E19" s="210" t="s">
        <v>606</v>
      </c>
      <c r="F19" s="210"/>
      <c r="G19" s="211" t="s">
        <v>602</v>
      </c>
      <c r="H19" s="211" t="s">
        <v>602</v>
      </c>
      <c r="I19" s="210" t="s">
        <v>766</v>
      </c>
      <c r="J19" s="272" t="s">
        <v>664</v>
      </c>
      <c r="K19" s="272"/>
      <c r="L19" s="272" t="s">
        <v>664</v>
      </c>
      <c r="M19" s="272"/>
      <c r="N19" s="271" t="s">
        <v>665</v>
      </c>
      <c r="O19" s="271"/>
      <c r="P19" s="202"/>
    </row>
    <row r="20" spans="1:16" ht="19.899999999999999" customHeight="1">
      <c r="A20" s="208" t="s">
        <v>598</v>
      </c>
      <c r="B20" s="208" t="s">
        <v>605</v>
      </c>
      <c r="C20" s="271" t="s">
        <v>767</v>
      </c>
      <c r="D20" s="271"/>
      <c r="E20" s="210" t="s">
        <v>606</v>
      </c>
      <c r="F20" s="210"/>
      <c r="G20" s="211" t="s">
        <v>743</v>
      </c>
      <c r="H20" s="211" t="s">
        <v>743</v>
      </c>
      <c r="I20" s="210" t="s">
        <v>685</v>
      </c>
      <c r="J20" s="272" t="s">
        <v>569</v>
      </c>
      <c r="K20" s="272"/>
      <c r="L20" s="272" t="s">
        <v>569</v>
      </c>
      <c r="M20" s="272"/>
      <c r="N20" s="271" t="s">
        <v>665</v>
      </c>
      <c r="O20" s="271"/>
      <c r="P20" s="202"/>
    </row>
    <row r="21" spans="1:16" ht="19.899999999999999" customHeight="1">
      <c r="A21" s="208" t="s">
        <v>598</v>
      </c>
      <c r="B21" s="208" t="s">
        <v>605</v>
      </c>
      <c r="C21" s="271" t="s">
        <v>768</v>
      </c>
      <c r="D21" s="271"/>
      <c r="E21" s="210" t="s">
        <v>606</v>
      </c>
      <c r="F21" s="210"/>
      <c r="G21" s="211" t="s">
        <v>559</v>
      </c>
      <c r="H21" s="211" t="s">
        <v>559</v>
      </c>
      <c r="I21" s="210" t="s">
        <v>548</v>
      </c>
      <c r="J21" s="272" t="s">
        <v>569</v>
      </c>
      <c r="K21" s="272"/>
      <c r="L21" s="272" t="s">
        <v>569</v>
      </c>
      <c r="M21" s="272"/>
      <c r="N21" s="271" t="s">
        <v>665</v>
      </c>
      <c r="O21" s="271"/>
      <c r="P21" s="202"/>
    </row>
    <row r="22" spans="1:16" ht="19.899999999999999" customHeight="1">
      <c r="A22" s="208" t="s">
        <v>598</v>
      </c>
      <c r="B22" s="208" t="s">
        <v>605</v>
      </c>
      <c r="C22" s="271" t="s">
        <v>769</v>
      </c>
      <c r="D22" s="271"/>
      <c r="E22" s="210" t="s">
        <v>606</v>
      </c>
      <c r="F22" s="210"/>
      <c r="G22" s="211" t="s">
        <v>602</v>
      </c>
      <c r="H22" s="211" t="s">
        <v>602</v>
      </c>
      <c r="I22" s="210" t="s">
        <v>766</v>
      </c>
      <c r="J22" s="272" t="s">
        <v>664</v>
      </c>
      <c r="K22" s="272"/>
      <c r="L22" s="272" t="s">
        <v>664</v>
      </c>
      <c r="M22" s="272"/>
      <c r="N22" s="271" t="s">
        <v>665</v>
      </c>
      <c r="O22" s="271"/>
      <c r="P22" s="202"/>
    </row>
    <row r="23" spans="1:16" ht="19.899999999999999" customHeight="1">
      <c r="A23" s="208" t="s">
        <v>670</v>
      </c>
      <c r="B23" s="208" t="s">
        <v>673</v>
      </c>
      <c r="C23" s="271" t="s">
        <v>770</v>
      </c>
      <c r="D23" s="271"/>
      <c r="E23" s="210" t="s">
        <v>606</v>
      </c>
      <c r="F23" s="210"/>
      <c r="G23" s="211" t="s">
        <v>625</v>
      </c>
      <c r="H23" s="211" t="s">
        <v>625</v>
      </c>
      <c r="I23" s="210" t="s">
        <v>570</v>
      </c>
      <c r="J23" s="272" t="s">
        <v>569</v>
      </c>
      <c r="K23" s="272"/>
      <c r="L23" s="272" t="s">
        <v>569</v>
      </c>
      <c r="M23" s="272"/>
      <c r="N23" s="271" t="s">
        <v>665</v>
      </c>
      <c r="O23" s="271"/>
      <c r="P23" s="202"/>
    </row>
    <row r="24" spans="1:16" ht="19.899999999999999" customHeight="1">
      <c r="A24" s="208" t="s">
        <v>670</v>
      </c>
      <c r="B24" s="208" t="s">
        <v>671</v>
      </c>
      <c r="C24" s="271" t="s">
        <v>771</v>
      </c>
      <c r="D24" s="271"/>
      <c r="E24" s="210" t="s">
        <v>606</v>
      </c>
      <c r="F24" s="210"/>
      <c r="G24" s="211" t="s">
        <v>625</v>
      </c>
      <c r="H24" s="211" t="s">
        <v>625</v>
      </c>
      <c r="I24" s="210" t="s">
        <v>570</v>
      </c>
      <c r="J24" s="272" t="s">
        <v>569</v>
      </c>
      <c r="K24" s="272"/>
      <c r="L24" s="272" t="s">
        <v>569</v>
      </c>
      <c r="M24" s="272"/>
      <c r="N24" s="271" t="s">
        <v>665</v>
      </c>
      <c r="O24" s="271"/>
      <c r="P24" s="202"/>
    </row>
    <row r="25" spans="1:16" ht="19.899999999999999" customHeight="1">
      <c r="A25" s="208" t="s">
        <v>675</v>
      </c>
      <c r="B25" s="208" t="s">
        <v>676</v>
      </c>
      <c r="C25" s="271" t="s">
        <v>772</v>
      </c>
      <c r="D25" s="271"/>
      <c r="E25" s="210" t="s">
        <v>606</v>
      </c>
      <c r="F25" s="210"/>
      <c r="G25" s="211" t="s">
        <v>692</v>
      </c>
      <c r="H25" s="211" t="s">
        <v>692</v>
      </c>
      <c r="I25" s="210" t="s">
        <v>570</v>
      </c>
      <c r="J25" s="272" t="s">
        <v>569</v>
      </c>
      <c r="K25" s="272"/>
      <c r="L25" s="272" t="s">
        <v>569</v>
      </c>
      <c r="M25" s="272"/>
      <c r="N25" s="271" t="s">
        <v>665</v>
      </c>
      <c r="O25" s="271"/>
      <c r="P25" s="202"/>
    </row>
    <row r="26" spans="1:16" ht="14.25" customHeight="1">
      <c r="A26" s="213"/>
      <c r="B26" s="213"/>
      <c r="C26" s="213"/>
      <c r="D26" s="213"/>
      <c r="E26" s="213"/>
      <c r="F26" s="213"/>
      <c r="G26" s="213"/>
      <c r="H26" s="213"/>
      <c r="I26" s="213"/>
      <c r="J26" s="213"/>
      <c r="K26" s="194"/>
      <c r="L26" s="213"/>
      <c r="M26" s="194"/>
      <c r="N26" s="213"/>
      <c r="O26" s="194"/>
      <c r="P26" s="214"/>
    </row>
  </sheetData>
  <mergeCells count="55">
    <mergeCell ref="C22:D22"/>
    <mergeCell ref="J22:K22"/>
    <mergeCell ref="L22:M22"/>
    <mergeCell ref="N22:O22"/>
    <mergeCell ref="C25:D25"/>
    <mergeCell ref="J25:K25"/>
    <mergeCell ref="L25:M25"/>
    <mergeCell ref="N25:O25"/>
    <mergeCell ref="C23:D23"/>
    <mergeCell ref="J23:K23"/>
    <mergeCell ref="L23:M23"/>
    <mergeCell ref="N23:O23"/>
    <mergeCell ref="C24:D24"/>
    <mergeCell ref="J24:K24"/>
    <mergeCell ref="L24:M24"/>
    <mergeCell ref="N24:O24"/>
    <mergeCell ref="C20:D20"/>
    <mergeCell ref="J20:K20"/>
    <mergeCell ref="L20:M20"/>
    <mergeCell ref="N20:O20"/>
    <mergeCell ref="C21:D21"/>
    <mergeCell ref="J21:K21"/>
    <mergeCell ref="L21:M21"/>
    <mergeCell ref="N21:O21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P26"/>
  <sheetViews>
    <sheetView workbookViewId="0">
      <selection activeCell="D28" sqref="D28"/>
    </sheetView>
  </sheetViews>
  <sheetFormatPr defaultColWidth="10" defaultRowHeight="14.25"/>
  <cols>
    <col min="1" max="1" width="15.625" style="196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193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6" t="s">
        <v>632</v>
      </c>
      <c r="C4" s="266"/>
      <c r="D4" s="201" t="s">
        <v>633</v>
      </c>
      <c r="E4" s="266" t="s">
        <v>773</v>
      </c>
      <c r="F4" s="266"/>
      <c r="G4" s="266"/>
      <c r="H4" s="266"/>
      <c r="I4" s="267" t="s">
        <v>635</v>
      </c>
      <c r="J4" s="267"/>
      <c r="K4" s="266" t="s">
        <v>774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6" t="s">
        <v>638</v>
      </c>
      <c r="C6" s="266"/>
      <c r="D6" s="201" t="s">
        <v>639</v>
      </c>
      <c r="E6" s="266"/>
      <c r="F6" s="266"/>
      <c r="G6" s="204"/>
      <c r="H6" s="204"/>
      <c r="I6" s="267" t="s">
        <v>641</v>
      </c>
      <c r="J6" s="267"/>
      <c r="K6" s="267" t="s">
        <v>775</v>
      </c>
      <c r="L6" s="267"/>
      <c r="M6" s="267"/>
      <c r="N6" s="267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6">
        <v>10</v>
      </c>
      <c r="C8" s="266"/>
      <c r="D8" s="201" t="s">
        <v>645</v>
      </c>
      <c r="E8" s="266"/>
      <c r="F8" s="266"/>
      <c r="G8" s="204"/>
      <c r="H8" s="204"/>
      <c r="I8" s="267" t="s">
        <v>647</v>
      </c>
      <c r="J8" s="267"/>
      <c r="K8" s="267"/>
      <c r="L8" s="267"/>
      <c r="M8" s="267" t="s">
        <v>775</v>
      </c>
      <c r="N8" s="267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776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9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9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9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9" t="s">
        <v>643</v>
      </c>
      <c r="P16" s="202"/>
    </row>
    <row r="17" spans="1:16" ht="14.25" customHeight="1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07" t="s">
        <v>584</v>
      </c>
      <c r="B18" s="207" t="s">
        <v>583</v>
      </c>
      <c r="C18" s="270" t="s">
        <v>654</v>
      </c>
      <c r="D18" s="270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9" t="s">
        <v>598</v>
      </c>
      <c r="B19" s="209" t="s">
        <v>667</v>
      </c>
      <c r="C19" s="271" t="s">
        <v>777</v>
      </c>
      <c r="D19" s="271"/>
      <c r="E19" s="210" t="s">
        <v>601</v>
      </c>
      <c r="F19" s="210"/>
      <c r="G19" s="212" t="s">
        <v>687</v>
      </c>
      <c r="H19" s="212" t="s">
        <v>687</v>
      </c>
      <c r="I19" s="210" t="s">
        <v>622</v>
      </c>
      <c r="J19" s="272" t="s">
        <v>778</v>
      </c>
      <c r="K19" s="272"/>
      <c r="L19" s="272" t="s">
        <v>778</v>
      </c>
      <c r="M19" s="272"/>
      <c r="N19" s="271" t="s">
        <v>665</v>
      </c>
      <c r="O19" s="271"/>
      <c r="P19" s="202"/>
    </row>
    <row r="20" spans="1:16" ht="19.899999999999999" customHeight="1">
      <c r="A20" s="209" t="s">
        <v>598</v>
      </c>
      <c r="B20" s="209" t="s">
        <v>605</v>
      </c>
      <c r="C20" s="271" t="s">
        <v>779</v>
      </c>
      <c r="D20" s="271"/>
      <c r="E20" s="210" t="s">
        <v>606</v>
      </c>
      <c r="F20" s="210"/>
      <c r="G20" s="212" t="s">
        <v>724</v>
      </c>
      <c r="H20" s="212" t="s">
        <v>724</v>
      </c>
      <c r="I20" s="210" t="s">
        <v>548</v>
      </c>
      <c r="J20" s="272" t="s">
        <v>780</v>
      </c>
      <c r="K20" s="272"/>
      <c r="L20" s="272" t="s">
        <v>780</v>
      </c>
      <c r="M20" s="272"/>
      <c r="N20" s="271" t="s">
        <v>665</v>
      </c>
      <c r="O20" s="271"/>
      <c r="P20" s="202"/>
    </row>
    <row r="21" spans="1:16" ht="19.899999999999999" customHeight="1">
      <c r="A21" s="209" t="s">
        <v>598</v>
      </c>
      <c r="B21" s="209" t="s">
        <v>667</v>
      </c>
      <c r="C21" s="271" t="s">
        <v>781</v>
      </c>
      <c r="D21" s="271"/>
      <c r="E21" s="210" t="s">
        <v>601</v>
      </c>
      <c r="F21" s="210"/>
      <c r="G21" s="212" t="s">
        <v>782</v>
      </c>
      <c r="H21" s="212" t="s">
        <v>783</v>
      </c>
      <c r="I21" s="210" t="s">
        <v>622</v>
      </c>
      <c r="J21" s="272" t="s">
        <v>569</v>
      </c>
      <c r="K21" s="272"/>
      <c r="L21" s="272" t="s">
        <v>569</v>
      </c>
      <c r="M21" s="272"/>
      <c r="N21" s="271" t="s">
        <v>665</v>
      </c>
      <c r="O21" s="271"/>
      <c r="P21" s="202"/>
    </row>
    <row r="22" spans="1:16" ht="19.899999999999999" customHeight="1">
      <c r="A22" s="209" t="s">
        <v>598</v>
      </c>
      <c r="B22" s="209" t="s">
        <v>605</v>
      </c>
      <c r="C22" s="271" t="s">
        <v>784</v>
      </c>
      <c r="D22" s="271"/>
      <c r="E22" s="210" t="s">
        <v>601</v>
      </c>
      <c r="F22" s="210"/>
      <c r="G22" s="212" t="s">
        <v>743</v>
      </c>
      <c r="H22" s="212" t="s">
        <v>743</v>
      </c>
      <c r="I22" s="210" t="s">
        <v>785</v>
      </c>
      <c r="J22" s="272" t="s">
        <v>664</v>
      </c>
      <c r="K22" s="272"/>
      <c r="L22" s="272" t="s">
        <v>664</v>
      </c>
      <c r="M22" s="272"/>
      <c r="N22" s="271" t="s">
        <v>665</v>
      </c>
      <c r="O22" s="271"/>
      <c r="P22" s="202"/>
    </row>
    <row r="23" spans="1:16" ht="19.899999999999999" customHeight="1">
      <c r="A23" s="209" t="s">
        <v>670</v>
      </c>
      <c r="B23" s="209" t="s">
        <v>673</v>
      </c>
      <c r="C23" s="271" t="s">
        <v>786</v>
      </c>
      <c r="D23" s="271"/>
      <c r="E23" s="210" t="s">
        <v>606</v>
      </c>
      <c r="F23" s="210"/>
      <c r="G23" s="212" t="s">
        <v>724</v>
      </c>
      <c r="H23" s="212" t="s">
        <v>724</v>
      </c>
      <c r="I23" s="210" t="s">
        <v>548</v>
      </c>
      <c r="J23" s="272" t="s">
        <v>569</v>
      </c>
      <c r="K23" s="272"/>
      <c r="L23" s="272" t="s">
        <v>569</v>
      </c>
      <c r="M23" s="272"/>
      <c r="N23" s="271" t="s">
        <v>665</v>
      </c>
      <c r="O23" s="271"/>
      <c r="P23" s="202"/>
    </row>
    <row r="24" spans="1:16" ht="19.899999999999999" customHeight="1">
      <c r="A24" s="209" t="s">
        <v>670</v>
      </c>
      <c r="B24" s="209" t="s">
        <v>671</v>
      </c>
      <c r="C24" s="271" t="s">
        <v>787</v>
      </c>
      <c r="D24" s="271"/>
      <c r="E24" s="210" t="s">
        <v>606</v>
      </c>
      <c r="F24" s="210"/>
      <c r="G24" s="212" t="s">
        <v>625</v>
      </c>
      <c r="H24" s="212" t="s">
        <v>625</v>
      </c>
      <c r="I24" s="210" t="s">
        <v>570</v>
      </c>
      <c r="J24" s="272" t="s">
        <v>603</v>
      </c>
      <c r="K24" s="272"/>
      <c r="L24" s="272" t="s">
        <v>603</v>
      </c>
      <c r="M24" s="272"/>
      <c r="N24" s="271" t="s">
        <v>665</v>
      </c>
      <c r="O24" s="271"/>
      <c r="P24" s="202"/>
    </row>
    <row r="25" spans="1:16" ht="19.899999999999999" customHeight="1">
      <c r="A25" s="209" t="s">
        <v>675</v>
      </c>
      <c r="B25" s="209" t="s">
        <v>676</v>
      </c>
      <c r="C25" s="271" t="s">
        <v>568</v>
      </c>
      <c r="D25" s="271"/>
      <c r="E25" s="210" t="s">
        <v>606</v>
      </c>
      <c r="F25" s="210"/>
      <c r="G25" s="212" t="s">
        <v>625</v>
      </c>
      <c r="H25" s="212" t="s">
        <v>788</v>
      </c>
      <c r="I25" s="210" t="s">
        <v>570</v>
      </c>
      <c r="J25" s="272" t="s">
        <v>603</v>
      </c>
      <c r="K25" s="272"/>
      <c r="L25" s="272" t="s">
        <v>603</v>
      </c>
      <c r="M25" s="272"/>
      <c r="N25" s="271" t="s">
        <v>665</v>
      </c>
      <c r="O25" s="271"/>
      <c r="P25" s="202"/>
    </row>
    <row r="26" spans="1:16" ht="14.25" customHeight="1">
      <c r="A26" s="213"/>
      <c r="B26" s="213"/>
      <c r="C26" s="213"/>
      <c r="D26" s="213"/>
      <c r="E26" s="213"/>
      <c r="F26" s="213"/>
      <c r="G26" s="213"/>
      <c r="H26" s="213"/>
      <c r="I26" s="213"/>
      <c r="J26" s="213"/>
      <c r="K26" s="194"/>
      <c r="L26" s="213"/>
      <c r="M26" s="194"/>
      <c r="N26" s="213"/>
      <c r="O26" s="194"/>
      <c r="P26" s="214"/>
    </row>
  </sheetData>
  <mergeCells count="55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C21:D21"/>
    <mergeCell ref="J21:K21"/>
    <mergeCell ref="L21:M21"/>
    <mergeCell ref="N21:O21"/>
    <mergeCell ref="C22:D22"/>
    <mergeCell ref="J22:K22"/>
    <mergeCell ref="L22:M22"/>
    <mergeCell ref="N22:O22"/>
    <mergeCell ref="C25:D25"/>
    <mergeCell ref="J25:K25"/>
    <mergeCell ref="L25:M25"/>
    <mergeCell ref="N25:O25"/>
    <mergeCell ref="C23:D23"/>
    <mergeCell ref="J23:K23"/>
    <mergeCell ref="L23:M23"/>
    <mergeCell ref="N23:O23"/>
    <mergeCell ref="C24:D24"/>
    <mergeCell ref="J24:K24"/>
    <mergeCell ref="L24:M24"/>
    <mergeCell ref="N24:O2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26"/>
  <sheetViews>
    <sheetView workbookViewId="0">
      <selection activeCell="A4" sqref="A4:O25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6" t="s">
        <v>632</v>
      </c>
      <c r="C4" s="266"/>
      <c r="D4" s="201" t="s">
        <v>633</v>
      </c>
      <c r="E4" s="266" t="s">
        <v>789</v>
      </c>
      <c r="F4" s="266"/>
      <c r="G4" s="266"/>
      <c r="H4" s="266"/>
      <c r="I4" s="267" t="s">
        <v>635</v>
      </c>
      <c r="J4" s="267"/>
      <c r="K4" s="266" t="s">
        <v>790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6" t="s">
        <v>638</v>
      </c>
      <c r="C6" s="266"/>
      <c r="D6" s="201" t="s">
        <v>639</v>
      </c>
      <c r="E6" s="266"/>
      <c r="F6" s="266"/>
      <c r="G6" s="204"/>
      <c r="H6" s="204"/>
      <c r="I6" s="267" t="s">
        <v>641</v>
      </c>
      <c r="J6" s="267"/>
      <c r="K6" s="267" t="s">
        <v>679</v>
      </c>
      <c r="L6" s="267"/>
      <c r="M6" s="267"/>
      <c r="N6" s="267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6">
        <v>10</v>
      </c>
      <c r="C8" s="266"/>
      <c r="D8" s="201" t="s">
        <v>645</v>
      </c>
      <c r="E8" s="266"/>
      <c r="F8" s="266"/>
      <c r="G8" s="204"/>
      <c r="H8" s="204"/>
      <c r="I8" s="267" t="s">
        <v>647</v>
      </c>
      <c r="J8" s="267"/>
      <c r="K8" s="267"/>
      <c r="L8" s="267"/>
      <c r="M8" s="267" t="s">
        <v>679</v>
      </c>
      <c r="N8" s="267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791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9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9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9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70" t="s">
        <v>654</v>
      </c>
      <c r="D18" s="270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9" t="s">
        <v>598</v>
      </c>
      <c r="B19" s="209" t="s">
        <v>667</v>
      </c>
      <c r="C19" s="271" t="s">
        <v>792</v>
      </c>
      <c r="D19" s="271"/>
      <c r="E19" s="210" t="s">
        <v>601</v>
      </c>
      <c r="F19" s="210"/>
      <c r="G19" s="212" t="s">
        <v>793</v>
      </c>
      <c r="H19" s="212" t="s">
        <v>793</v>
      </c>
      <c r="I19" s="210" t="s">
        <v>622</v>
      </c>
      <c r="J19" s="272" t="s">
        <v>569</v>
      </c>
      <c r="K19" s="272"/>
      <c r="L19" s="272" t="s">
        <v>569</v>
      </c>
      <c r="M19" s="272"/>
      <c r="N19" s="271" t="s">
        <v>665</v>
      </c>
      <c r="O19" s="271"/>
      <c r="P19" s="202"/>
    </row>
    <row r="20" spans="1:16" ht="19.899999999999999" customHeight="1">
      <c r="A20" s="209" t="s">
        <v>598</v>
      </c>
      <c r="B20" s="209" t="s">
        <v>667</v>
      </c>
      <c r="C20" s="271" t="s">
        <v>794</v>
      </c>
      <c r="D20" s="271"/>
      <c r="E20" s="210" t="s">
        <v>601</v>
      </c>
      <c r="F20" s="210"/>
      <c r="G20" s="212" t="s">
        <v>554</v>
      </c>
      <c r="H20" s="212" t="s">
        <v>554</v>
      </c>
      <c r="I20" s="210" t="s">
        <v>622</v>
      </c>
      <c r="J20" s="272" t="s">
        <v>778</v>
      </c>
      <c r="K20" s="272"/>
      <c r="L20" s="272" t="s">
        <v>778</v>
      </c>
      <c r="M20" s="272"/>
      <c r="N20" s="271" t="s">
        <v>665</v>
      </c>
      <c r="O20" s="271"/>
      <c r="P20" s="202"/>
    </row>
    <row r="21" spans="1:16" ht="19.899999999999999" customHeight="1">
      <c r="A21" s="209" t="s">
        <v>598</v>
      </c>
      <c r="B21" s="209" t="s">
        <v>605</v>
      </c>
      <c r="C21" s="271" t="s">
        <v>795</v>
      </c>
      <c r="D21" s="271"/>
      <c r="E21" s="210" t="s">
        <v>601</v>
      </c>
      <c r="F21" s="210"/>
      <c r="G21" s="212" t="s">
        <v>603</v>
      </c>
      <c r="H21" s="212" t="s">
        <v>603</v>
      </c>
      <c r="I21" s="210" t="s">
        <v>744</v>
      </c>
      <c r="J21" s="272" t="s">
        <v>778</v>
      </c>
      <c r="K21" s="272"/>
      <c r="L21" s="272" t="s">
        <v>778</v>
      </c>
      <c r="M21" s="272"/>
      <c r="N21" s="271" t="s">
        <v>665</v>
      </c>
      <c r="O21" s="271"/>
      <c r="P21" s="202"/>
    </row>
    <row r="22" spans="1:16" ht="19.899999999999999" customHeight="1">
      <c r="A22" s="209" t="s">
        <v>598</v>
      </c>
      <c r="B22" s="209" t="s">
        <v>599</v>
      </c>
      <c r="C22" s="271" t="s">
        <v>796</v>
      </c>
      <c r="D22" s="271"/>
      <c r="E22" s="210" t="s">
        <v>601</v>
      </c>
      <c r="F22" s="210"/>
      <c r="G22" s="212" t="s">
        <v>602</v>
      </c>
      <c r="H22" s="212" t="s">
        <v>602</v>
      </c>
      <c r="I22" s="210" t="s">
        <v>570</v>
      </c>
      <c r="J22" s="272" t="s">
        <v>778</v>
      </c>
      <c r="K22" s="272"/>
      <c r="L22" s="272" t="s">
        <v>778</v>
      </c>
      <c r="M22" s="272"/>
      <c r="N22" s="271" t="s">
        <v>665</v>
      </c>
      <c r="O22" s="271"/>
      <c r="P22" s="202"/>
    </row>
    <row r="23" spans="1:16" ht="19.899999999999999" customHeight="1">
      <c r="A23" s="209" t="s">
        <v>670</v>
      </c>
      <c r="B23" s="209" t="s">
        <v>673</v>
      </c>
      <c r="C23" s="271" t="s">
        <v>797</v>
      </c>
      <c r="D23" s="271"/>
      <c r="E23" s="210" t="s">
        <v>601</v>
      </c>
      <c r="F23" s="210"/>
      <c r="G23" s="212" t="s">
        <v>602</v>
      </c>
      <c r="H23" s="212" t="s">
        <v>602</v>
      </c>
      <c r="I23" s="210" t="s">
        <v>570</v>
      </c>
      <c r="J23" s="272" t="s">
        <v>569</v>
      </c>
      <c r="K23" s="272"/>
      <c r="L23" s="272" t="s">
        <v>569</v>
      </c>
      <c r="M23" s="272"/>
      <c r="N23" s="271" t="s">
        <v>665</v>
      </c>
      <c r="O23" s="271"/>
      <c r="P23" s="202"/>
    </row>
    <row r="24" spans="1:16" ht="19.899999999999999" customHeight="1">
      <c r="A24" s="209" t="s">
        <v>670</v>
      </c>
      <c r="B24" s="209" t="s">
        <v>671</v>
      </c>
      <c r="C24" s="271" t="s">
        <v>798</v>
      </c>
      <c r="D24" s="271"/>
      <c r="E24" s="210" t="s">
        <v>606</v>
      </c>
      <c r="F24" s="210"/>
      <c r="G24" s="212" t="s">
        <v>799</v>
      </c>
      <c r="H24" s="212" t="s">
        <v>799</v>
      </c>
      <c r="I24" s="210" t="s">
        <v>744</v>
      </c>
      <c r="J24" s="272" t="s">
        <v>778</v>
      </c>
      <c r="K24" s="272"/>
      <c r="L24" s="272" t="s">
        <v>778</v>
      </c>
      <c r="M24" s="272"/>
      <c r="N24" s="271" t="s">
        <v>665</v>
      </c>
      <c r="O24" s="271"/>
      <c r="P24" s="202"/>
    </row>
    <row r="25" spans="1:16" ht="19.899999999999999" customHeight="1">
      <c r="A25" s="209" t="s">
        <v>675</v>
      </c>
      <c r="B25" s="209" t="s">
        <v>676</v>
      </c>
      <c r="C25" s="271" t="s">
        <v>568</v>
      </c>
      <c r="D25" s="271"/>
      <c r="E25" s="210" t="s">
        <v>606</v>
      </c>
      <c r="F25" s="210"/>
      <c r="G25" s="212" t="s">
        <v>625</v>
      </c>
      <c r="H25" s="212" t="s">
        <v>625</v>
      </c>
      <c r="I25" s="210" t="s">
        <v>570</v>
      </c>
      <c r="J25" s="272" t="s">
        <v>569</v>
      </c>
      <c r="K25" s="272"/>
      <c r="L25" s="272" t="s">
        <v>569</v>
      </c>
      <c r="M25" s="272"/>
      <c r="N25" s="271" t="s">
        <v>665</v>
      </c>
      <c r="O25" s="271"/>
      <c r="P25" s="202"/>
    </row>
    <row r="26" spans="1:16" ht="14.25" customHeight="1">
      <c r="A26" s="218"/>
      <c r="B26" s="213"/>
      <c r="C26" s="213"/>
      <c r="D26" s="213"/>
      <c r="E26" s="213"/>
      <c r="F26" s="213"/>
      <c r="G26" s="213"/>
      <c r="H26" s="213"/>
      <c r="I26" s="213"/>
      <c r="J26" s="213"/>
      <c r="K26" s="194"/>
      <c r="L26" s="213"/>
      <c r="M26" s="194"/>
      <c r="N26" s="213"/>
      <c r="O26" s="194"/>
      <c r="P26" s="214"/>
    </row>
  </sheetData>
  <mergeCells count="55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C21:D21"/>
    <mergeCell ref="J21:K21"/>
    <mergeCell ref="L21:M21"/>
    <mergeCell ref="N21:O21"/>
    <mergeCell ref="C22:D22"/>
    <mergeCell ref="J22:K22"/>
    <mergeCell ref="L22:M22"/>
    <mergeCell ref="N22:O22"/>
    <mergeCell ref="C25:D25"/>
    <mergeCell ref="J25:K25"/>
    <mergeCell ref="L25:M25"/>
    <mergeCell ref="N25:O25"/>
    <mergeCell ref="C23:D23"/>
    <mergeCell ref="J23:K23"/>
    <mergeCell ref="L23:M23"/>
    <mergeCell ref="N23:O23"/>
    <mergeCell ref="C24:D24"/>
    <mergeCell ref="J24:K24"/>
    <mergeCell ref="L24:M24"/>
    <mergeCell ref="N24:O2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24"/>
  <sheetViews>
    <sheetView workbookViewId="0">
      <selection activeCell="G28" sqref="G28"/>
    </sheetView>
  </sheetViews>
  <sheetFormatPr defaultColWidth="10" defaultRowHeight="14.25"/>
  <cols>
    <col min="1" max="1" width="15.625" style="196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193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6" t="s">
        <v>632</v>
      </c>
      <c r="C4" s="266"/>
      <c r="D4" s="201" t="s">
        <v>633</v>
      </c>
      <c r="E4" s="266" t="s">
        <v>800</v>
      </c>
      <c r="F4" s="266"/>
      <c r="G4" s="266"/>
      <c r="H4" s="266"/>
      <c r="I4" s="267" t="s">
        <v>635</v>
      </c>
      <c r="J4" s="267"/>
      <c r="K4" s="266" t="s">
        <v>801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6" t="s">
        <v>638</v>
      </c>
      <c r="C6" s="266"/>
      <c r="D6" s="201" t="s">
        <v>639</v>
      </c>
      <c r="E6" s="266"/>
      <c r="F6" s="266"/>
      <c r="G6" s="204"/>
      <c r="H6" s="204"/>
      <c r="I6" s="267" t="s">
        <v>641</v>
      </c>
      <c r="J6" s="267"/>
      <c r="K6" s="267" t="s">
        <v>802</v>
      </c>
      <c r="L6" s="267"/>
      <c r="M6" s="267"/>
      <c r="N6" s="267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6">
        <v>10</v>
      </c>
      <c r="C8" s="266"/>
      <c r="D8" s="201" t="s">
        <v>645</v>
      </c>
      <c r="E8" s="266"/>
      <c r="F8" s="266"/>
      <c r="G8" s="204"/>
      <c r="H8" s="204"/>
      <c r="I8" s="267" t="s">
        <v>647</v>
      </c>
      <c r="J8" s="267"/>
      <c r="K8" s="267"/>
      <c r="L8" s="267"/>
      <c r="M8" s="267" t="s">
        <v>802</v>
      </c>
      <c r="N8" s="267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803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9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9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9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9" t="s">
        <v>643</v>
      </c>
      <c r="P16" s="202"/>
    </row>
    <row r="17" spans="1:16" ht="14.25" customHeight="1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07" t="s">
        <v>584</v>
      </c>
      <c r="B18" s="207" t="s">
        <v>583</v>
      </c>
      <c r="C18" s="270" t="s">
        <v>654</v>
      </c>
      <c r="D18" s="270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9" t="s">
        <v>598</v>
      </c>
      <c r="B19" s="209" t="s">
        <v>605</v>
      </c>
      <c r="C19" s="271" t="s">
        <v>804</v>
      </c>
      <c r="D19" s="271"/>
      <c r="E19" s="210" t="s">
        <v>805</v>
      </c>
      <c r="F19" s="210"/>
      <c r="G19" s="212" t="s">
        <v>806</v>
      </c>
      <c r="H19" s="212" t="s">
        <v>806</v>
      </c>
      <c r="I19" s="210" t="s">
        <v>551</v>
      </c>
      <c r="J19" s="272" t="s">
        <v>724</v>
      </c>
      <c r="K19" s="272"/>
      <c r="L19" s="272" t="s">
        <v>724</v>
      </c>
      <c r="M19" s="272"/>
      <c r="N19" s="271" t="s">
        <v>665</v>
      </c>
      <c r="O19" s="271"/>
      <c r="P19" s="202"/>
    </row>
    <row r="20" spans="1:16" ht="19.899999999999999" customHeight="1">
      <c r="A20" s="209" t="s">
        <v>598</v>
      </c>
      <c r="B20" s="209" t="s">
        <v>667</v>
      </c>
      <c r="C20" s="271" t="s">
        <v>807</v>
      </c>
      <c r="D20" s="271"/>
      <c r="E20" s="210" t="s">
        <v>601</v>
      </c>
      <c r="F20" s="210"/>
      <c r="G20" s="212" t="s">
        <v>808</v>
      </c>
      <c r="H20" s="212" t="s">
        <v>808</v>
      </c>
      <c r="I20" s="210" t="s">
        <v>622</v>
      </c>
      <c r="J20" s="272" t="s">
        <v>724</v>
      </c>
      <c r="K20" s="272"/>
      <c r="L20" s="272" t="s">
        <v>724</v>
      </c>
      <c r="M20" s="272"/>
      <c r="N20" s="271" t="s">
        <v>665</v>
      </c>
      <c r="O20" s="271"/>
      <c r="P20" s="202"/>
    </row>
    <row r="21" spans="1:16" ht="19.899999999999999" customHeight="1">
      <c r="A21" s="209" t="s">
        <v>670</v>
      </c>
      <c r="B21" s="209" t="s">
        <v>671</v>
      </c>
      <c r="C21" s="271" t="s">
        <v>809</v>
      </c>
      <c r="D21" s="271"/>
      <c r="E21" s="210" t="s">
        <v>601</v>
      </c>
      <c r="F21" s="210"/>
      <c r="G21" s="212" t="s">
        <v>602</v>
      </c>
      <c r="H21" s="212" t="s">
        <v>602</v>
      </c>
      <c r="I21" s="210" t="s">
        <v>570</v>
      </c>
      <c r="J21" s="272" t="s">
        <v>569</v>
      </c>
      <c r="K21" s="272"/>
      <c r="L21" s="272" t="s">
        <v>569</v>
      </c>
      <c r="M21" s="272"/>
      <c r="N21" s="271" t="s">
        <v>665</v>
      </c>
      <c r="O21" s="271"/>
      <c r="P21" s="202"/>
    </row>
    <row r="22" spans="1:16" ht="19.899999999999999" customHeight="1">
      <c r="A22" s="209" t="s">
        <v>670</v>
      </c>
      <c r="B22" s="209" t="s">
        <v>673</v>
      </c>
      <c r="C22" s="271" t="s">
        <v>810</v>
      </c>
      <c r="D22" s="271"/>
      <c r="E22" s="210" t="s">
        <v>601</v>
      </c>
      <c r="F22" s="210"/>
      <c r="G22" s="212" t="s">
        <v>602</v>
      </c>
      <c r="H22" s="212" t="s">
        <v>602</v>
      </c>
      <c r="I22" s="210" t="s">
        <v>570</v>
      </c>
      <c r="J22" s="272" t="s">
        <v>569</v>
      </c>
      <c r="K22" s="272"/>
      <c r="L22" s="272" t="s">
        <v>569</v>
      </c>
      <c r="M22" s="272"/>
      <c r="N22" s="271" t="s">
        <v>665</v>
      </c>
      <c r="O22" s="271"/>
      <c r="P22" s="202"/>
    </row>
    <row r="23" spans="1:16" ht="19.899999999999999" customHeight="1">
      <c r="A23" s="209" t="s">
        <v>675</v>
      </c>
      <c r="B23" s="209" t="s">
        <v>676</v>
      </c>
      <c r="C23" s="271" t="s">
        <v>568</v>
      </c>
      <c r="D23" s="271"/>
      <c r="E23" s="210" t="s">
        <v>606</v>
      </c>
      <c r="F23" s="210"/>
      <c r="G23" s="212" t="s">
        <v>625</v>
      </c>
      <c r="H23" s="212" t="s">
        <v>625</v>
      </c>
      <c r="I23" s="210" t="s">
        <v>570</v>
      </c>
      <c r="J23" s="272" t="s">
        <v>569</v>
      </c>
      <c r="K23" s="272"/>
      <c r="L23" s="272" t="s">
        <v>569</v>
      </c>
      <c r="M23" s="272"/>
      <c r="N23" s="271" t="s">
        <v>665</v>
      </c>
      <c r="O23" s="271"/>
      <c r="P23" s="202"/>
    </row>
    <row r="24" spans="1:16" ht="14.25" customHeight="1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194"/>
      <c r="L24" s="213"/>
      <c r="M24" s="194"/>
      <c r="N24" s="213"/>
      <c r="O24" s="194"/>
      <c r="P24" s="214"/>
    </row>
  </sheetData>
  <mergeCells count="47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C23:D23"/>
    <mergeCell ref="J23:K23"/>
    <mergeCell ref="L23:M23"/>
    <mergeCell ref="N23:O23"/>
    <mergeCell ref="J21:K21"/>
    <mergeCell ref="L21:M21"/>
    <mergeCell ref="N21:O21"/>
    <mergeCell ref="C22:D22"/>
    <mergeCell ref="J22:K22"/>
    <mergeCell ref="L22:M22"/>
    <mergeCell ref="N22:O22"/>
    <mergeCell ref="C21:D21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P24"/>
  <sheetViews>
    <sheetView workbookViewId="0">
      <selection activeCell="E28" sqref="E28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6" t="s">
        <v>632</v>
      </c>
      <c r="C4" s="266"/>
      <c r="D4" s="201" t="s">
        <v>633</v>
      </c>
      <c r="E4" s="266" t="s">
        <v>811</v>
      </c>
      <c r="F4" s="266"/>
      <c r="G4" s="266"/>
      <c r="H4" s="266"/>
      <c r="I4" s="267" t="s">
        <v>635</v>
      </c>
      <c r="J4" s="267"/>
      <c r="K4" s="266" t="s">
        <v>812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6" t="s">
        <v>638</v>
      </c>
      <c r="C6" s="266"/>
      <c r="D6" s="201" t="s">
        <v>639</v>
      </c>
      <c r="E6" s="266"/>
      <c r="F6" s="266"/>
      <c r="G6" s="204"/>
      <c r="H6" s="204"/>
      <c r="I6" s="267" t="s">
        <v>641</v>
      </c>
      <c r="J6" s="267"/>
      <c r="K6" s="267" t="s">
        <v>775</v>
      </c>
      <c r="L6" s="267"/>
      <c r="M6" s="267"/>
      <c r="N6" s="267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6">
        <v>10</v>
      </c>
      <c r="C8" s="266"/>
      <c r="D8" s="201" t="s">
        <v>645</v>
      </c>
      <c r="E8" s="266"/>
      <c r="F8" s="266"/>
      <c r="G8" s="204"/>
      <c r="H8" s="204"/>
      <c r="I8" s="267" t="s">
        <v>647</v>
      </c>
      <c r="J8" s="267"/>
      <c r="K8" s="267"/>
      <c r="L8" s="267"/>
      <c r="M8" s="267" t="s">
        <v>775</v>
      </c>
      <c r="N8" s="267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813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9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9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9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70" t="s">
        <v>654</v>
      </c>
      <c r="D18" s="270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9" t="s">
        <v>598</v>
      </c>
      <c r="B19" s="209" t="s">
        <v>605</v>
      </c>
      <c r="C19" s="271" t="s">
        <v>814</v>
      </c>
      <c r="D19" s="271"/>
      <c r="E19" s="210" t="s">
        <v>606</v>
      </c>
      <c r="F19" s="210"/>
      <c r="G19" s="212" t="s">
        <v>815</v>
      </c>
      <c r="H19" s="212" t="s">
        <v>815</v>
      </c>
      <c r="I19" s="210" t="s">
        <v>816</v>
      </c>
      <c r="J19" s="272" t="s">
        <v>664</v>
      </c>
      <c r="K19" s="272"/>
      <c r="L19" s="272" t="s">
        <v>664</v>
      </c>
      <c r="M19" s="272"/>
      <c r="N19" s="271" t="s">
        <v>665</v>
      </c>
      <c r="O19" s="271"/>
      <c r="P19" s="202"/>
    </row>
    <row r="20" spans="1:16" ht="19.899999999999999" customHeight="1">
      <c r="A20" s="209" t="s">
        <v>598</v>
      </c>
      <c r="B20" s="209" t="s">
        <v>605</v>
      </c>
      <c r="C20" s="271" t="s">
        <v>817</v>
      </c>
      <c r="D20" s="271"/>
      <c r="E20" s="210" t="s">
        <v>601</v>
      </c>
      <c r="F20" s="210"/>
      <c r="G20" s="212" t="s">
        <v>559</v>
      </c>
      <c r="H20" s="212" t="s">
        <v>559</v>
      </c>
      <c r="I20" s="210" t="s">
        <v>548</v>
      </c>
      <c r="J20" s="272" t="s">
        <v>664</v>
      </c>
      <c r="K20" s="272"/>
      <c r="L20" s="272" t="s">
        <v>664</v>
      </c>
      <c r="M20" s="272"/>
      <c r="N20" s="271" t="s">
        <v>665</v>
      </c>
      <c r="O20" s="271"/>
      <c r="P20" s="202"/>
    </row>
    <row r="21" spans="1:16" ht="19.899999999999999" customHeight="1">
      <c r="A21" s="209" t="s">
        <v>670</v>
      </c>
      <c r="B21" s="209" t="s">
        <v>673</v>
      </c>
      <c r="C21" s="271" t="s">
        <v>818</v>
      </c>
      <c r="D21" s="271"/>
      <c r="E21" s="210" t="s">
        <v>606</v>
      </c>
      <c r="F21" s="210"/>
      <c r="G21" s="212" t="s">
        <v>552</v>
      </c>
      <c r="H21" s="212" t="s">
        <v>552</v>
      </c>
      <c r="I21" s="210" t="s">
        <v>570</v>
      </c>
      <c r="J21" s="272" t="s">
        <v>664</v>
      </c>
      <c r="K21" s="272"/>
      <c r="L21" s="272" t="s">
        <v>664</v>
      </c>
      <c r="M21" s="272"/>
      <c r="N21" s="271" t="s">
        <v>665</v>
      </c>
      <c r="O21" s="271"/>
      <c r="P21" s="202"/>
    </row>
    <row r="22" spans="1:16" ht="19.899999999999999" customHeight="1">
      <c r="A22" s="209" t="s">
        <v>670</v>
      </c>
      <c r="B22" s="209" t="s">
        <v>671</v>
      </c>
      <c r="C22" s="271" t="s">
        <v>819</v>
      </c>
      <c r="D22" s="271"/>
      <c r="E22" s="210" t="s">
        <v>606</v>
      </c>
      <c r="F22" s="210"/>
      <c r="G22" s="212" t="s">
        <v>625</v>
      </c>
      <c r="H22" s="212" t="s">
        <v>625</v>
      </c>
      <c r="I22" s="210" t="s">
        <v>570</v>
      </c>
      <c r="J22" s="272" t="s">
        <v>569</v>
      </c>
      <c r="K22" s="272"/>
      <c r="L22" s="272" t="s">
        <v>569</v>
      </c>
      <c r="M22" s="272"/>
      <c r="N22" s="271" t="s">
        <v>665</v>
      </c>
      <c r="O22" s="271"/>
      <c r="P22" s="202"/>
    </row>
    <row r="23" spans="1:16" ht="19.899999999999999" customHeight="1">
      <c r="A23" s="209" t="s">
        <v>675</v>
      </c>
      <c r="B23" s="209" t="s">
        <v>676</v>
      </c>
      <c r="C23" s="271" t="s">
        <v>568</v>
      </c>
      <c r="D23" s="271"/>
      <c r="E23" s="210" t="s">
        <v>606</v>
      </c>
      <c r="F23" s="210"/>
      <c r="G23" s="212" t="s">
        <v>625</v>
      </c>
      <c r="H23" s="212" t="s">
        <v>625</v>
      </c>
      <c r="I23" s="210" t="s">
        <v>570</v>
      </c>
      <c r="J23" s="272" t="s">
        <v>664</v>
      </c>
      <c r="K23" s="272"/>
      <c r="L23" s="272" t="s">
        <v>664</v>
      </c>
      <c r="M23" s="272"/>
      <c r="N23" s="271" t="s">
        <v>665</v>
      </c>
      <c r="O23" s="271"/>
      <c r="P23" s="202"/>
    </row>
    <row r="24" spans="1:16" ht="14.25" customHeight="1">
      <c r="A24" s="218"/>
      <c r="B24" s="213"/>
      <c r="C24" s="213"/>
      <c r="D24" s="213"/>
      <c r="E24" s="213"/>
      <c r="F24" s="213"/>
      <c r="G24" s="213"/>
      <c r="H24" s="213"/>
      <c r="I24" s="213"/>
      <c r="J24" s="213"/>
      <c r="K24" s="194"/>
      <c r="L24" s="213"/>
      <c r="M24" s="194"/>
      <c r="N24" s="213"/>
      <c r="O24" s="194"/>
      <c r="P24" s="214"/>
    </row>
  </sheetData>
  <mergeCells count="47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C23:D23"/>
    <mergeCell ref="J23:K23"/>
    <mergeCell ref="L23:M23"/>
    <mergeCell ref="N23:O23"/>
    <mergeCell ref="J21:K21"/>
    <mergeCell ref="L21:M21"/>
    <mergeCell ref="N21:O21"/>
    <mergeCell ref="C22:D22"/>
    <mergeCell ref="J22:K22"/>
    <mergeCell ref="L22:M22"/>
    <mergeCell ref="N22:O22"/>
    <mergeCell ref="C21:D21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P26"/>
  <sheetViews>
    <sheetView workbookViewId="0">
      <selection activeCell="D27" sqref="D27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6" t="s">
        <v>632</v>
      </c>
      <c r="C4" s="266"/>
      <c r="D4" s="201" t="s">
        <v>633</v>
      </c>
      <c r="E4" s="266" t="s">
        <v>820</v>
      </c>
      <c r="F4" s="266"/>
      <c r="G4" s="266"/>
      <c r="H4" s="266"/>
      <c r="I4" s="267" t="s">
        <v>635</v>
      </c>
      <c r="J4" s="267"/>
      <c r="K4" s="266" t="s">
        <v>821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6" t="s">
        <v>638</v>
      </c>
      <c r="C6" s="266"/>
      <c r="D6" s="201" t="s">
        <v>639</v>
      </c>
      <c r="E6" s="266"/>
      <c r="F6" s="266"/>
      <c r="G6" s="204"/>
      <c r="H6" s="204"/>
      <c r="I6" s="267" t="s">
        <v>641</v>
      </c>
      <c r="J6" s="267"/>
      <c r="K6" s="267" t="s">
        <v>822</v>
      </c>
      <c r="L6" s="267"/>
      <c r="M6" s="267"/>
      <c r="N6" s="267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6">
        <v>10</v>
      </c>
      <c r="C8" s="266"/>
      <c r="D8" s="201" t="s">
        <v>645</v>
      </c>
      <c r="E8" s="266"/>
      <c r="F8" s="266"/>
      <c r="G8" s="204"/>
      <c r="H8" s="204"/>
      <c r="I8" s="267" t="s">
        <v>647</v>
      </c>
      <c r="J8" s="267"/>
      <c r="K8" s="267"/>
      <c r="L8" s="267"/>
      <c r="M8" s="267" t="s">
        <v>822</v>
      </c>
      <c r="N8" s="267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823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9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9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9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70" t="s">
        <v>654</v>
      </c>
      <c r="D18" s="270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9" t="s">
        <v>598</v>
      </c>
      <c r="B19" s="209" t="s">
        <v>667</v>
      </c>
      <c r="C19" s="271" t="s">
        <v>824</v>
      </c>
      <c r="D19" s="271"/>
      <c r="E19" s="210" t="s">
        <v>601</v>
      </c>
      <c r="F19" s="210"/>
      <c r="G19" s="212" t="s">
        <v>815</v>
      </c>
      <c r="H19" s="212" t="s">
        <v>815</v>
      </c>
      <c r="I19" s="210" t="s">
        <v>622</v>
      </c>
      <c r="J19" s="272" t="s">
        <v>569</v>
      </c>
      <c r="K19" s="272"/>
      <c r="L19" s="272" t="s">
        <v>569</v>
      </c>
      <c r="M19" s="272"/>
      <c r="N19" s="271" t="s">
        <v>665</v>
      </c>
      <c r="O19" s="271"/>
      <c r="P19" s="202"/>
    </row>
    <row r="20" spans="1:16" ht="19.899999999999999" customHeight="1">
      <c r="A20" s="209" t="s">
        <v>598</v>
      </c>
      <c r="B20" s="209" t="s">
        <v>605</v>
      </c>
      <c r="C20" s="271" t="s">
        <v>825</v>
      </c>
      <c r="D20" s="271"/>
      <c r="E20" s="210" t="s">
        <v>601</v>
      </c>
      <c r="F20" s="210"/>
      <c r="G20" s="212" t="s">
        <v>569</v>
      </c>
      <c r="H20" s="212" t="s">
        <v>569</v>
      </c>
      <c r="I20" s="210" t="s">
        <v>548</v>
      </c>
      <c r="J20" s="272" t="s">
        <v>664</v>
      </c>
      <c r="K20" s="272"/>
      <c r="L20" s="272" t="s">
        <v>664</v>
      </c>
      <c r="M20" s="272"/>
      <c r="N20" s="271" t="s">
        <v>665</v>
      </c>
      <c r="O20" s="271"/>
      <c r="P20" s="202"/>
    </row>
    <row r="21" spans="1:16" ht="19.899999999999999" customHeight="1">
      <c r="A21" s="209" t="s">
        <v>598</v>
      </c>
      <c r="B21" s="209" t="s">
        <v>605</v>
      </c>
      <c r="C21" s="271" t="s">
        <v>826</v>
      </c>
      <c r="D21" s="271"/>
      <c r="E21" s="210" t="s">
        <v>601</v>
      </c>
      <c r="F21" s="210"/>
      <c r="G21" s="212" t="s">
        <v>569</v>
      </c>
      <c r="H21" s="212" t="s">
        <v>569</v>
      </c>
      <c r="I21" s="210" t="s">
        <v>548</v>
      </c>
      <c r="J21" s="272" t="s">
        <v>664</v>
      </c>
      <c r="K21" s="272"/>
      <c r="L21" s="272" t="s">
        <v>664</v>
      </c>
      <c r="M21" s="272"/>
      <c r="N21" s="271" t="s">
        <v>665</v>
      </c>
      <c r="O21" s="271"/>
      <c r="P21" s="202"/>
    </row>
    <row r="22" spans="1:16" ht="19.899999999999999" customHeight="1">
      <c r="A22" s="209" t="s">
        <v>598</v>
      </c>
      <c r="B22" s="209" t="s">
        <v>667</v>
      </c>
      <c r="C22" s="271" t="s">
        <v>827</v>
      </c>
      <c r="D22" s="271"/>
      <c r="E22" s="210" t="s">
        <v>601</v>
      </c>
      <c r="F22" s="210"/>
      <c r="G22" s="212" t="s">
        <v>808</v>
      </c>
      <c r="H22" s="212" t="s">
        <v>808</v>
      </c>
      <c r="I22" s="210" t="s">
        <v>622</v>
      </c>
      <c r="J22" s="272" t="s">
        <v>664</v>
      </c>
      <c r="K22" s="272"/>
      <c r="L22" s="272" t="s">
        <v>664</v>
      </c>
      <c r="M22" s="272"/>
      <c r="N22" s="271" t="s">
        <v>665</v>
      </c>
      <c r="O22" s="271"/>
      <c r="P22" s="202"/>
    </row>
    <row r="23" spans="1:16" ht="19.899999999999999" customHeight="1">
      <c r="A23" s="209" t="s">
        <v>670</v>
      </c>
      <c r="B23" s="209" t="s">
        <v>673</v>
      </c>
      <c r="C23" s="271" t="s">
        <v>828</v>
      </c>
      <c r="D23" s="271"/>
      <c r="E23" s="210" t="s">
        <v>601</v>
      </c>
      <c r="F23" s="210"/>
      <c r="G23" s="212" t="s">
        <v>602</v>
      </c>
      <c r="H23" s="212" t="s">
        <v>602</v>
      </c>
      <c r="I23" s="210" t="s">
        <v>570</v>
      </c>
      <c r="J23" s="272" t="s">
        <v>569</v>
      </c>
      <c r="K23" s="272"/>
      <c r="L23" s="272" t="s">
        <v>569</v>
      </c>
      <c r="M23" s="272"/>
      <c r="N23" s="271" t="s">
        <v>665</v>
      </c>
      <c r="O23" s="271"/>
      <c r="P23" s="202"/>
    </row>
    <row r="24" spans="1:16" ht="19.899999999999999" customHeight="1">
      <c r="A24" s="209" t="s">
        <v>670</v>
      </c>
      <c r="B24" s="209" t="s">
        <v>671</v>
      </c>
      <c r="C24" s="271" t="s">
        <v>829</v>
      </c>
      <c r="D24" s="271"/>
      <c r="E24" s="210" t="s">
        <v>606</v>
      </c>
      <c r="F24" s="210"/>
      <c r="G24" s="212" t="s">
        <v>625</v>
      </c>
      <c r="H24" s="212" t="s">
        <v>625</v>
      </c>
      <c r="I24" s="210" t="s">
        <v>570</v>
      </c>
      <c r="J24" s="272" t="s">
        <v>603</v>
      </c>
      <c r="K24" s="272"/>
      <c r="L24" s="272" t="s">
        <v>603</v>
      </c>
      <c r="M24" s="272"/>
      <c r="N24" s="271" t="s">
        <v>665</v>
      </c>
      <c r="O24" s="271"/>
      <c r="P24" s="202"/>
    </row>
    <row r="25" spans="1:16" ht="19.899999999999999" customHeight="1">
      <c r="A25" s="209" t="s">
        <v>675</v>
      </c>
      <c r="B25" s="209" t="s">
        <v>676</v>
      </c>
      <c r="C25" s="271" t="s">
        <v>830</v>
      </c>
      <c r="D25" s="271"/>
      <c r="E25" s="210" t="s">
        <v>606</v>
      </c>
      <c r="F25" s="210"/>
      <c r="G25" s="212" t="s">
        <v>625</v>
      </c>
      <c r="H25" s="212" t="s">
        <v>625</v>
      </c>
      <c r="I25" s="210" t="s">
        <v>570</v>
      </c>
      <c r="J25" s="272" t="s">
        <v>603</v>
      </c>
      <c r="K25" s="272"/>
      <c r="L25" s="272" t="s">
        <v>603</v>
      </c>
      <c r="M25" s="272"/>
      <c r="N25" s="271" t="s">
        <v>665</v>
      </c>
      <c r="O25" s="271"/>
      <c r="P25" s="202"/>
    </row>
    <row r="26" spans="1:16" ht="14.25" customHeight="1">
      <c r="A26" s="218"/>
      <c r="B26" s="213"/>
      <c r="C26" s="213"/>
      <c r="D26" s="213"/>
      <c r="E26" s="213"/>
      <c r="F26" s="213"/>
      <c r="G26" s="213"/>
      <c r="H26" s="213"/>
      <c r="I26" s="213"/>
      <c r="J26" s="213"/>
      <c r="K26" s="194"/>
      <c r="L26" s="213"/>
      <c r="M26" s="194"/>
      <c r="N26" s="213"/>
      <c r="O26" s="194"/>
      <c r="P26" s="214"/>
    </row>
  </sheetData>
  <mergeCells count="55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J21:K21"/>
    <mergeCell ref="L21:M21"/>
    <mergeCell ref="N21:O21"/>
    <mergeCell ref="C22:D22"/>
    <mergeCell ref="J22:K22"/>
    <mergeCell ref="L22:M22"/>
    <mergeCell ref="N22:O22"/>
    <mergeCell ref="C21:D21"/>
    <mergeCell ref="C25:D25"/>
    <mergeCell ref="J25:K25"/>
    <mergeCell ref="L25:M25"/>
    <mergeCell ref="N25:O25"/>
    <mergeCell ref="C23:D23"/>
    <mergeCell ref="J23:K23"/>
    <mergeCell ref="L23:M23"/>
    <mergeCell ref="N23:O23"/>
    <mergeCell ref="C24:D24"/>
    <mergeCell ref="J24:K24"/>
    <mergeCell ref="L24:M24"/>
    <mergeCell ref="N24:O2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P25"/>
  <sheetViews>
    <sheetView workbookViewId="0">
      <selection activeCell="G28" sqref="G28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6" t="s">
        <v>632</v>
      </c>
      <c r="C4" s="266"/>
      <c r="D4" s="201" t="s">
        <v>633</v>
      </c>
      <c r="E4" s="266" t="s">
        <v>831</v>
      </c>
      <c r="F4" s="266"/>
      <c r="G4" s="266"/>
      <c r="H4" s="266"/>
      <c r="I4" s="267" t="s">
        <v>635</v>
      </c>
      <c r="J4" s="267"/>
      <c r="K4" s="266" t="s">
        <v>832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6" t="s">
        <v>638</v>
      </c>
      <c r="C6" s="266"/>
      <c r="D6" s="201" t="s">
        <v>639</v>
      </c>
      <c r="E6" s="266"/>
      <c r="F6" s="266"/>
      <c r="G6" s="204"/>
      <c r="H6" s="204"/>
      <c r="I6" s="267" t="s">
        <v>641</v>
      </c>
      <c r="J6" s="267"/>
      <c r="K6" s="267" t="s">
        <v>707</v>
      </c>
      <c r="L6" s="267"/>
      <c r="M6" s="267"/>
      <c r="N6" s="267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6">
        <v>10</v>
      </c>
      <c r="C8" s="266"/>
      <c r="D8" s="201" t="s">
        <v>645</v>
      </c>
      <c r="E8" s="266"/>
      <c r="F8" s="266"/>
      <c r="G8" s="204"/>
      <c r="H8" s="204"/>
      <c r="I8" s="267" t="s">
        <v>647</v>
      </c>
      <c r="J8" s="267"/>
      <c r="K8" s="267"/>
      <c r="L8" s="267"/>
      <c r="M8" s="267" t="s">
        <v>707</v>
      </c>
      <c r="N8" s="267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833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9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9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9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70" t="s">
        <v>654</v>
      </c>
      <c r="D18" s="270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9" t="s">
        <v>598</v>
      </c>
      <c r="B19" s="209" t="s">
        <v>599</v>
      </c>
      <c r="C19" s="271" t="s">
        <v>666</v>
      </c>
      <c r="D19" s="271"/>
      <c r="E19" s="210" t="s">
        <v>601</v>
      </c>
      <c r="F19" s="210"/>
      <c r="G19" s="212" t="s">
        <v>602</v>
      </c>
      <c r="H19" s="212" t="s">
        <v>602</v>
      </c>
      <c r="I19" s="210" t="s">
        <v>570</v>
      </c>
      <c r="J19" s="272" t="s">
        <v>664</v>
      </c>
      <c r="K19" s="272"/>
      <c r="L19" s="272" t="s">
        <v>664</v>
      </c>
      <c r="M19" s="272"/>
      <c r="N19" s="271" t="s">
        <v>665</v>
      </c>
      <c r="O19" s="271"/>
      <c r="P19" s="202"/>
    </row>
    <row r="20" spans="1:16" ht="19.899999999999999" customHeight="1">
      <c r="A20" s="209" t="s">
        <v>598</v>
      </c>
      <c r="B20" s="209" t="s">
        <v>605</v>
      </c>
      <c r="C20" s="271" t="s">
        <v>834</v>
      </c>
      <c r="D20" s="271"/>
      <c r="E20" s="210" t="s">
        <v>606</v>
      </c>
      <c r="F20" s="210"/>
      <c r="G20" s="212" t="s">
        <v>835</v>
      </c>
      <c r="H20" s="212" t="s">
        <v>835</v>
      </c>
      <c r="I20" s="210" t="s">
        <v>548</v>
      </c>
      <c r="J20" s="272" t="s">
        <v>664</v>
      </c>
      <c r="K20" s="272"/>
      <c r="L20" s="272" t="s">
        <v>664</v>
      </c>
      <c r="M20" s="272"/>
      <c r="N20" s="271" t="s">
        <v>665</v>
      </c>
      <c r="O20" s="271"/>
      <c r="P20" s="202"/>
    </row>
    <row r="21" spans="1:16" ht="19.899999999999999" customHeight="1">
      <c r="A21" s="209" t="s">
        <v>598</v>
      </c>
      <c r="B21" s="209" t="s">
        <v>667</v>
      </c>
      <c r="C21" s="271" t="s">
        <v>836</v>
      </c>
      <c r="D21" s="271"/>
      <c r="E21" s="210" t="s">
        <v>601</v>
      </c>
      <c r="F21" s="210"/>
      <c r="G21" s="212" t="s">
        <v>837</v>
      </c>
      <c r="H21" s="212" t="s">
        <v>837</v>
      </c>
      <c r="I21" s="210" t="s">
        <v>622</v>
      </c>
      <c r="J21" s="272" t="s">
        <v>569</v>
      </c>
      <c r="K21" s="272"/>
      <c r="L21" s="272" t="s">
        <v>569</v>
      </c>
      <c r="M21" s="272"/>
      <c r="N21" s="271" t="s">
        <v>665</v>
      </c>
      <c r="O21" s="271"/>
      <c r="P21" s="202"/>
    </row>
    <row r="22" spans="1:16" ht="19.899999999999999" customHeight="1">
      <c r="A22" s="209" t="s">
        <v>670</v>
      </c>
      <c r="B22" s="209" t="s">
        <v>671</v>
      </c>
      <c r="C22" s="271" t="s">
        <v>838</v>
      </c>
      <c r="D22" s="271"/>
      <c r="E22" s="210" t="s">
        <v>606</v>
      </c>
      <c r="F22" s="210"/>
      <c r="G22" s="212" t="s">
        <v>552</v>
      </c>
      <c r="H22" s="212" t="s">
        <v>552</v>
      </c>
      <c r="I22" s="210" t="s">
        <v>570</v>
      </c>
      <c r="J22" s="272" t="s">
        <v>664</v>
      </c>
      <c r="K22" s="272"/>
      <c r="L22" s="272" t="s">
        <v>664</v>
      </c>
      <c r="M22" s="272"/>
      <c r="N22" s="271" t="s">
        <v>665</v>
      </c>
      <c r="O22" s="271"/>
      <c r="P22" s="202"/>
    </row>
    <row r="23" spans="1:16" ht="19.899999999999999" customHeight="1">
      <c r="A23" s="209" t="s">
        <v>670</v>
      </c>
      <c r="B23" s="209" t="s">
        <v>673</v>
      </c>
      <c r="C23" s="271" t="s">
        <v>839</v>
      </c>
      <c r="D23" s="271"/>
      <c r="E23" s="210" t="s">
        <v>606</v>
      </c>
      <c r="F23" s="210"/>
      <c r="G23" s="212" t="s">
        <v>552</v>
      </c>
      <c r="H23" s="212" t="s">
        <v>552</v>
      </c>
      <c r="I23" s="210" t="s">
        <v>570</v>
      </c>
      <c r="J23" s="272" t="s">
        <v>569</v>
      </c>
      <c r="K23" s="272"/>
      <c r="L23" s="272" t="s">
        <v>569</v>
      </c>
      <c r="M23" s="272"/>
      <c r="N23" s="271" t="s">
        <v>665</v>
      </c>
      <c r="O23" s="271"/>
      <c r="P23" s="202"/>
    </row>
    <row r="24" spans="1:16" ht="19.899999999999999" customHeight="1">
      <c r="A24" s="209" t="s">
        <v>675</v>
      </c>
      <c r="B24" s="209" t="s">
        <v>676</v>
      </c>
      <c r="C24" s="271" t="s">
        <v>568</v>
      </c>
      <c r="D24" s="271"/>
      <c r="E24" s="210" t="s">
        <v>606</v>
      </c>
      <c r="F24" s="210"/>
      <c r="G24" s="212" t="s">
        <v>552</v>
      </c>
      <c r="H24" s="212" t="s">
        <v>552</v>
      </c>
      <c r="I24" s="210" t="s">
        <v>570</v>
      </c>
      <c r="J24" s="272" t="s">
        <v>569</v>
      </c>
      <c r="K24" s="272"/>
      <c r="L24" s="272" t="s">
        <v>569</v>
      </c>
      <c r="M24" s="272"/>
      <c r="N24" s="271" t="s">
        <v>665</v>
      </c>
      <c r="O24" s="271"/>
      <c r="P24" s="202"/>
    </row>
    <row r="25" spans="1:16" ht="14.25" customHeight="1">
      <c r="A25" s="218"/>
      <c r="B25" s="213"/>
      <c r="C25" s="213"/>
      <c r="D25" s="213"/>
      <c r="E25" s="213"/>
      <c r="F25" s="213"/>
      <c r="G25" s="213"/>
      <c r="H25" s="213"/>
      <c r="I25" s="213"/>
      <c r="J25" s="213"/>
      <c r="K25" s="194"/>
      <c r="L25" s="213"/>
      <c r="M25" s="194"/>
      <c r="N25" s="213"/>
      <c r="O25" s="194"/>
      <c r="P25" s="214"/>
    </row>
  </sheetData>
  <mergeCells count="51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J21:K21"/>
    <mergeCell ref="L21:M21"/>
    <mergeCell ref="N21:O21"/>
    <mergeCell ref="C22:D22"/>
    <mergeCell ref="J22:K22"/>
    <mergeCell ref="L22:M22"/>
    <mergeCell ref="N22:O22"/>
    <mergeCell ref="C21:D21"/>
    <mergeCell ref="C23:D23"/>
    <mergeCell ref="J23:K23"/>
    <mergeCell ref="L23:M23"/>
    <mergeCell ref="N23:O23"/>
    <mergeCell ref="C24:D24"/>
    <mergeCell ref="J24:K24"/>
    <mergeCell ref="L24:M24"/>
    <mergeCell ref="N24:O2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P24"/>
  <sheetViews>
    <sheetView workbookViewId="0">
      <selection activeCell="E26" sqref="E26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6" t="s">
        <v>632</v>
      </c>
      <c r="C4" s="266"/>
      <c r="D4" s="201" t="s">
        <v>633</v>
      </c>
      <c r="E4" s="266" t="s">
        <v>840</v>
      </c>
      <c r="F4" s="266"/>
      <c r="G4" s="266"/>
      <c r="H4" s="266"/>
      <c r="I4" s="267" t="s">
        <v>635</v>
      </c>
      <c r="J4" s="267"/>
      <c r="K4" s="266" t="s">
        <v>841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6" t="s">
        <v>638</v>
      </c>
      <c r="C6" s="266"/>
      <c r="D6" s="201" t="s">
        <v>639</v>
      </c>
      <c r="E6" s="266"/>
      <c r="F6" s="266"/>
      <c r="G6" s="204"/>
      <c r="H6" s="204"/>
      <c r="I6" s="267" t="s">
        <v>641</v>
      </c>
      <c r="J6" s="267"/>
      <c r="K6" s="267" t="s">
        <v>842</v>
      </c>
      <c r="L6" s="267"/>
      <c r="M6" s="267"/>
      <c r="N6" s="267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6">
        <v>10</v>
      </c>
      <c r="C8" s="266"/>
      <c r="D8" s="201" t="s">
        <v>645</v>
      </c>
      <c r="E8" s="266"/>
      <c r="F8" s="266"/>
      <c r="G8" s="204"/>
      <c r="H8" s="204"/>
      <c r="I8" s="267" t="s">
        <v>647</v>
      </c>
      <c r="J8" s="267"/>
      <c r="K8" s="267"/>
      <c r="L8" s="267"/>
      <c r="M8" s="267" t="s">
        <v>842</v>
      </c>
      <c r="N8" s="267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843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9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9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9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70" t="s">
        <v>654</v>
      </c>
      <c r="D18" s="270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9" t="s">
        <v>598</v>
      </c>
      <c r="B19" s="209" t="s">
        <v>605</v>
      </c>
      <c r="C19" s="271" t="s">
        <v>844</v>
      </c>
      <c r="D19" s="271"/>
      <c r="E19" s="210" t="s">
        <v>606</v>
      </c>
      <c r="F19" s="210"/>
      <c r="G19" s="212" t="s">
        <v>845</v>
      </c>
      <c r="H19" s="212" t="s">
        <v>845</v>
      </c>
      <c r="I19" s="210" t="s">
        <v>744</v>
      </c>
      <c r="J19" s="272" t="s">
        <v>664</v>
      </c>
      <c r="K19" s="272"/>
      <c r="L19" s="272" t="s">
        <v>664</v>
      </c>
      <c r="M19" s="272"/>
      <c r="N19" s="271" t="s">
        <v>665</v>
      </c>
      <c r="O19" s="271"/>
      <c r="P19" s="202"/>
    </row>
    <row r="20" spans="1:16" ht="19.899999999999999" customHeight="1">
      <c r="A20" s="209" t="s">
        <v>598</v>
      </c>
      <c r="B20" s="209" t="s">
        <v>667</v>
      </c>
      <c r="C20" s="271" t="s">
        <v>846</v>
      </c>
      <c r="D20" s="271"/>
      <c r="E20" s="210" t="s">
        <v>601</v>
      </c>
      <c r="F20" s="210"/>
      <c r="G20" s="212" t="s">
        <v>682</v>
      </c>
      <c r="H20" s="212" t="s">
        <v>682</v>
      </c>
      <c r="I20" s="210" t="s">
        <v>622</v>
      </c>
      <c r="J20" s="272" t="s">
        <v>664</v>
      </c>
      <c r="K20" s="272"/>
      <c r="L20" s="272" t="s">
        <v>664</v>
      </c>
      <c r="M20" s="272"/>
      <c r="N20" s="271" t="s">
        <v>665</v>
      </c>
      <c r="O20" s="271"/>
      <c r="P20" s="202"/>
    </row>
    <row r="21" spans="1:16" ht="19.899999999999999" customHeight="1">
      <c r="A21" s="209" t="s">
        <v>670</v>
      </c>
      <c r="B21" s="209" t="s">
        <v>671</v>
      </c>
      <c r="C21" s="271" t="s">
        <v>847</v>
      </c>
      <c r="D21" s="271"/>
      <c r="E21" s="210" t="s">
        <v>606</v>
      </c>
      <c r="F21" s="210"/>
      <c r="G21" s="212" t="s">
        <v>552</v>
      </c>
      <c r="H21" s="212" t="s">
        <v>552</v>
      </c>
      <c r="I21" s="210" t="s">
        <v>570</v>
      </c>
      <c r="J21" s="272" t="s">
        <v>778</v>
      </c>
      <c r="K21" s="272"/>
      <c r="L21" s="272" t="s">
        <v>778</v>
      </c>
      <c r="M21" s="272"/>
      <c r="N21" s="271" t="s">
        <v>665</v>
      </c>
      <c r="O21" s="271"/>
      <c r="P21" s="202"/>
    </row>
    <row r="22" spans="1:16" ht="19.899999999999999" customHeight="1">
      <c r="A22" s="209" t="s">
        <v>670</v>
      </c>
      <c r="B22" s="209" t="s">
        <v>673</v>
      </c>
      <c r="C22" s="271" t="s">
        <v>848</v>
      </c>
      <c r="D22" s="271"/>
      <c r="E22" s="210" t="s">
        <v>601</v>
      </c>
      <c r="F22" s="210"/>
      <c r="G22" s="212" t="s">
        <v>602</v>
      </c>
      <c r="H22" s="212" t="s">
        <v>602</v>
      </c>
      <c r="I22" s="210" t="s">
        <v>570</v>
      </c>
      <c r="J22" s="272" t="s">
        <v>664</v>
      </c>
      <c r="K22" s="272"/>
      <c r="L22" s="272" t="s">
        <v>664</v>
      </c>
      <c r="M22" s="272"/>
      <c r="N22" s="271" t="s">
        <v>665</v>
      </c>
      <c r="O22" s="271"/>
      <c r="P22" s="202"/>
    </row>
    <row r="23" spans="1:16" ht="19.899999999999999" customHeight="1">
      <c r="A23" s="209" t="s">
        <v>675</v>
      </c>
      <c r="B23" s="209" t="s">
        <v>676</v>
      </c>
      <c r="C23" s="271" t="s">
        <v>568</v>
      </c>
      <c r="D23" s="271"/>
      <c r="E23" s="210" t="s">
        <v>606</v>
      </c>
      <c r="F23" s="210"/>
      <c r="G23" s="212" t="s">
        <v>625</v>
      </c>
      <c r="H23" s="212" t="s">
        <v>625</v>
      </c>
      <c r="I23" s="210" t="s">
        <v>570</v>
      </c>
      <c r="J23" s="272" t="s">
        <v>778</v>
      </c>
      <c r="K23" s="272"/>
      <c r="L23" s="272" t="s">
        <v>778</v>
      </c>
      <c r="M23" s="272"/>
      <c r="N23" s="271" t="s">
        <v>665</v>
      </c>
      <c r="O23" s="271"/>
      <c r="P23" s="202"/>
    </row>
    <row r="24" spans="1:16" ht="14.25" customHeight="1">
      <c r="A24" s="218"/>
      <c r="B24" s="213"/>
      <c r="C24" s="213"/>
      <c r="D24" s="213"/>
      <c r="E24" s="213"/>
      <c r="F24" s="213"/>
      <c r="G24" s="213"/>
      <c r="H24" s="213"/>
      <c r="I24" s="213"/>
      <c r="J24" s="213"/>
      <c r="K24" s="194"/>
      <c r="L24" s="213"/>
      <c r="M24" s="194"/>
      <c r="N24" s="213"/>
      <c r="O24" s="194"/>
      <c r="P24" s="214"/>
    </row>
  </sheetData>
  <mergeCells count="47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C23:D23"/>
    <mergeCell ref="J23:K23"/>
    <mergeCell ref="L23:M23"/>
    <mergeCell ref="N23:O23"/>
    <mergeCell ref="J21:K21"/>
    <mergeCell ref="L21:M21"/>
    <mergeCell ref="N21:O21"/>
    <mergeCell ref="C22:D22"/>
    <mergeCell ref="J22:K22"/>
    <mergeCell ref="L22:M22"/>
    <mergeCell ref="N22:O22"/>
    <mergeCell ref="C21:D21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P24"/>
  <sheetViews>
    <sheetView workbookViewId="0">
      <selection activeCell="A4" sqref="A4:O23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6" t="s">
        <v>632</v>
      </c>
      <c r="C4" s="266"/>
      <c r="D4" s="201" t="s">
        <v>633</v>
      </c>
      <c r="E4" s="266" t="s">
        <v>849</v>
      </c>
      <c r="F4" s="266"/>
      <c r="G4" s="266"/>
      <c r="H4" s="266"/>
      <c r="I4" s="267" t="s">
        <v>635</v>
      </c>
      <c r="J4" s="267"/>
      <c r="K4" s="266" t="s">
        <v>850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6" t="s">
        <v>638</v>
      </c>
      <c r="C6" s="266"/>
      <c r="D6" s="201" t="s">
        <v>639</v>
      </c>
      <c r="E6" s="266"/>
      <c r="F6" s="266"/>
      <c r="G6" s="204"/>
      <c r="H6" s="204"/>
      <c r="I6" s="267" t="s">
        <v>641</v>
      </c>
      <c r="J6" s="267"/>
      <c r="K6" s="267" t="s">
        <v>851</v>
      </c>
      <c r="L6" s="267"/>
      <c r="M6" s="267"/>
      <c r="N6" s="267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6">
        <v>10</v>
      </c>
      <c r="C8" s="266"/>
      <c r="D8" s="201" t="s">
        <v>645</v>
      </c>
      <c r="E8" s="266"/>
      <c r="F8" s="266"/>
      <c r="G8" s="204"/>
      <c r="H8" s="204"/>
      <c r="I8" s="267" t="s">
        <v>647</v>
      </c>
      <c r="J8" s="267"/>
      <c r="K8" s="267"/>
      <c r="L8" s="267"/>
      <c r="M8" s="267" t="s">
        <v>851</v>
      </c>
      <c r="N8" s="267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852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9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9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9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70" t="s">
        <v>654</v>
      </c>
      <c r="D18" s="270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9" t="s">
        <v>598</v>
      </c>
      <c r="B19" s="209" t="s">
        <v>605</v>
      </c>
      <c r="C19" s="271" t="s">
        <v>853</v>
      </c>
      <c r="D19" s="271"/>
      <c r="E19" s="210" t="s">
        <v>606</v>
      </c>
      <c r="F19" s="210"/>
      <c r="G19" s="212" t="s">
        <v>549</v>
      </c>
      <c r="H19" s="212" t="s">
        <v>549</v>
      </c>
      <c r="I19" s="210" t="s">
        <v>548</v>
      </c>
      <c r="J19" s="272" t="s">
        <v>664</v>
      </c>
      <c r="K19" s="272"/>
      <c r="L19" s="272" t="s">
        <v>664</v>
      </c>
      <c r="M19" s="272"/>
      <c r="N19" s="271" t="s">
        <v>665</v>
      </c>
      <c r="O19" s="271"/>
      <c r="P19" s="202"/>
    </row>
    <row r="20" spans="1:16" ht="19.899999999999999" customHeight="1">
      <c r="A20" s="209" t="s">
        <v>598</v>
      </c>
      <c r="B20" s="209" t="s">
        <v>667</v>
      </c>
      <c r="C20" s="271" t="s">
        <v>854</v>
      </c>
      <c r="D20" s="271"/>
      <c r="E20" s="210" t="s">
        <v>601</v>
      </c>
      <c r="F20" s="210"/>
      <c r="G20" s="212" t="s">
        <v>687</v>
      </c>
      <c r="H20" s="212" t="s">
        <v>687</v>
      </c>
      <c r="I20" s="210" t="s">
        <v>622</v>
      </c>
      <c r="J20" s="272" t="s">
        <v>569</v>
      </c>
      <c r="K20" s="272"/>
      <c r="L20" s="272" t="s">
        <v>569</v>
      </c>
      <c r="M20" s="272"/>
      <c r="N20" s="271" t="s">
        <v>665</v>
      </c>
      <c r="O20" s="271"/>
      <c r="P20" s="202"/>
    </row>
    <row r="21" spans="1:16" ht="19.899999999999999" customHeight="1">
      <c r="A21" s="209" t="s">
        <v>670</v>
      </c>
      <c r="B21" s="209" t="s">
        <v>673</v>
      </c>
      <c r="C21" s="271" t="s">
        <v>855</v>
      </c>
      <c r="D21" s="271"/>
      <c r="E21" s="210" t="s">
        <v>601</v>
      </c>
      <c r="F21" s="210"/>
      <c r="G21" s="212" t="s">
        <v>602</v>
      </c>
      <c r="H21" s="212" t="s">
        <v>602</v>
      </c>
      <c r="I21" s="210" t="s">
        <v>570</v>
      </c>
      <c r="J21" s="272" t="s">
        <v>664</v>
      </c>
      <c r="K21" s="272"/>
      <c r="L21" s="272" t="s">
        <v>664</v>
      </c>
      <c r="M21" s="272"/>
      <c r="N21" s="271" t="s">
        <v>665</v>
      </c>
      <c r="O21" s="271"/>
      <c r="P21" s="202"/>
    </row>
    <row r="22" spans="1:16" ht="19.899999999999999" customHeight="1">
      <c r="A22" s="209" t="s">
        <v>670</v>
      </c>
      <c r="B22" s="209" t="s">
        <v>671</v>
      </c>
      <c r="C22" s="271" t="s">
        <v>856</v>
      </c>
      <c r="D22" s="271"/>
      <c r="E22" s="210" t="s">
        <v>606</v>
      </c>
      <c r="F22" s="210"/>
      <c r="G22" s="212" t="s">
        <v>552</v>
      </c>
      <c r="H22" s="212" t="s">
        <v>552</v>
      </c>
      <c r="I22" s="210" t="s">
        <v>570</v>
      </c>
      <c r="J22" s="272" t="s">
        <v>664</v>
      </c>
      <c r="K22" s="272"/>
      <c r="L22" s="272" t="s">
        <v>664</v>
      </c>
      <c r="M22" s="272"/>
      <c r="N22" s="271" t="s">
        <v>665</v>
      </c>
      <c r="O22" s="271"/>
      <c r="P22" s="202"/>
    </row>
    <row r="23" spans="1:16" ht="19.899999999999999" customHeight="1">
      <c r="A23" s="209" t="s">
        <v>675</v>
      </c>
      <c r="B23" s="209" t="s">
        <v>676</v>
      </c>
      <c r="C23" s="271" t="s">
        <v>568</v>
      </c>
      <c r="D23" s="271"/>
      <c r="E23" s="210" t="s">
        <v>606</v>
      </c>
      <c r="F23" s="210"/>
      <c r="G23" s="212" t="s">
        <v>625</v>
      </c>
      <c r="H23" s="212" t="s">
        <v>625</v>
      </c>
      <c r="I23" s="210" t="s">
        <v>570</v>
      </c>
      <c r="J23" s="272" t="s">
        <v>664</v>
      </c>
      <c r="K23" s="272"/>
      <c r="L23" s="272" t="s">
        <v>664</v>
      </c>
      <c r="M23" s="272"/>
      <c r="N23" s="271" t="s">
        <v>665</v>
      </c>
      <c r="O23" s="271"/>
      <c r="P23" s="202"/>
    </row>
    <row r="24" spans="1:16" ht="14.25" customHeight="1">
      <c r="A24" s="218"/>
      <c r="B24" s="213"/>
      <c r="C24" s="213"/>
      <c r="D24" s="213"/>
      <c r="E24" s="213"/>
      <c r="F24" s="213"/>
      <c r="G24" s="213"/>
      <c r="H24" s="213"/>
      <c r="I24" s="213"/>
      <c r="J24" s="213"/>
      <c r="K24" s="194"/>
      <c r="L24" s="213"/>
      <c r="M24" s="194"/>
      <c r="N24" s="213"/>
      <c r="O24" s="194"/>
      <c r="P24" s="214"/>
    </row>
  </sheetData>
  <mergeCells count="47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C23:D23"/>
    <mergeCell ref="J23:K23"/>
    <mergeCell ref="L23:M23"/>
    <mergeCell ref="N23:O23"/>
    <mergeCell ref="J21:K21"/>
    <mergeCell ref="L21:M21"/>
    <mergeCell ref="N21:O21"/>
    <mergeCell ref="C22:D22"/>
    <mergeCell ref="J22:K22"/>
    <mergeCell ref="L22:M22"/>
    <mergeCell ref="N22:O22"/>
    <mergeCell ref="C21:D21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P26"/>
  <sheetViews>
    <sheetView workbookViewId="0">
      <selection activeCell="H28" sqref="H28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6" t="s">
        <v>632</v>
      </c>
      <c r="C4" s="266"/>
      <c r="D4" s="201" t="s">
        <v>633</v>
      </c>
      <c r="E4" s="266" t="s">
        <v>857</v>
      </c>
      <c r="F4" s="266"/>
      <c r="G4" s="266"/>
      <c r="H4" s="266"/>
      <c r="I4" s="267" t="s">
        <v>635</v>
      </c>
      <c r="J4" s="267"/>
      <c r="K4" s="266" t="s">
        <v>858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6" t="s">
        <v>638</v>
      </c>
      <c r="C6" s="266"/>
      <c r="D6" s="201" t="s">
        <v>639</v>
      </c>
      <c r="E6" s="266"/>
      <c r="F6" s="266"/>
      <c r="G6" s="204"/>
      <c r="H6" s="204"/>
      <c r="I6" s="267" t="s">
        <v>641</v>
      </c>
      <c r="J6" s="267"/>
      <c r="K6" s="267" t="s">
        <v>859</v>
      </c>
      <c r="L6" s="267"/>
      <c r="M6" s="267"/>
      <c r="N6" s="267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6">
        <v>10</v>
      </c>
      <c r="C8" s="266"/>
      <c r="D8" s="201" t="s">
        <v>645</v>
      </c>
      <c r="E8" s="266"/>
      <c r="F8" s="266"/>
      <c r="G8" s="204"/>
      <c r="H8" s="204"/>
      <c r="I8" s="267" t="s">
        <v>647</v>
      </c>
      <c r="J8" s="267"/>
      <c r="K8" s="267"/>
      <c r="L8" s="267"/>
      <c r="M8" s="267" t="s">
        <v>859</v>
      </c>
      <c r="N8" s="267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860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9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9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9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70" t="s">
        <v>654</v>
      </c>
      <c r="D18" s="270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9" t="s">
        <v>598</v>
      </c>
      <c r="B19" s="209" t="s">
        <v>605</v>
      </c>
      <c r="C19" s="271" t="s">
        <v>861</v>
      </c>
      <c r="D19" s="271"/>
      <c r="E19" s="210" t="s">
        <v>606</v>
      </c>
      <c r="F19" s="210"/>
      <c r="G19" s="212" t="s">
        <v>602</v>
      </c>
      <c r="H19" s="212" t="s">
        <v>602</v>
      </c>
      <c r="I19" s="210" t="s">
        <v>548</v>
      </c>
      <c r="J19" s="272" t="s">
        <v>778</v>
      </c>
      <c r="K19" s="272"/>
      <c r="L19" s="272" t="s">
        <v>778</v>
      </c>
      <c r="M19" s="272"/>
      <c r="N19" s="271" t="s">
        <v>665</v>
      </c>
      <c r="O19" s="271"/>
      <c r="P19" s="202"/>
    </row>
    <row r="20" spans="1:16" ht="19.899999999999999" customHeight="1">
      <c r="A20" s="209" t="s">
        <v>598</v>
      </c>
      <c r="B20" s="209" t="s">
        <v>599</v>
      </c>
      <c r="C20" s="271" t="s">
        <v>666</v>
      </c>
      <c r="D20" s="271"/>
      <c r="E20" s="210" t="s">
        <v>601</v>
      </c>
      <c r="F20" s="210"/>
      <c r="G20" s="212" t="s">
        <v>602</v>
      </c>
      <c r="H20" s="212" t="s">
        <v>602</v>
      </c>
      <c r="I20" s="210" t="s">
        <v>570</v>
      </c>
      <c r="J20" s="272" t="s">
        <v>569</v>
      </c>
      <c r="K20" s="272"/>
      <c r="L20" s="272" t="s">
        <v>569</v>
      </c>
      <c r="M20" s="272"/>
      <c r="N20" s="271" t="s">
        <v>665</v>
      </c>
      <c r="O20" s="271"/>
      <c r="P20" s="202"/>
    </row>
    <row r="21" spans="1:16" ht="19.899999999999999" customHeight="1">
      <c r="A21" s="209" t="s">
        <v>598</v>
      </c>
      <c r="B21" s="209" t="s">
        <v>605</v>
      </c>
      <c r="C21" s="271" t="s">
        <v>862</v>
      </c>
      <c r="D21" s="271"/>
      <c r="E21" s="210" t="s">
        <v>606</v>
      </c>
      <c r="F21" s="210"/>
      <c r="G21" s="212" t="s">
        <v>559</v>
      </c>
      <c r="H21" s="212" t="s">
        <v>559</v>
      </c>
      <c r="I21" s="210" t="s">
        <v>548</v>
      </c>
      <c r="J21" s="272" t="s">
        <v>664</v>
      </c>
      <c r="K21" s="272"/>
      <c r="L21" s="272" t="s">
        <v>664</v>
      </c>
      <c r="M21" s="272"/>
      <c r="N21" s="271" t="s">
        <v>665</v>
      </c>
      <c r="O21" s="271"/>
      <c r="P21" s="202"/>
    </row>
    <row r="22" spans="1:16" ht="19.899999999999999" customHeight="1">
      <c r="A22" s="209" t="s">
        <v>598</v>
      </c>
      <c r="B22" s="209" t="s">
        <v>605</v>
      </c>
      <c r="C22" s="271" t="s">
        <v>863</v>
      </c>
      <c r="D22" s="271"/>
      <c r="E22" s="210" t="s">
        <v>606</v>
      </c>
      <c r="F22" s="210"/>
      <c r="G22" s="212" t="s">
        <v>864</v>
      </c>
      <c r="H22" s="212" t="s">
        <v>864</v>
      </c>
      <c r="I22" s="210" t="s">
        <v>548</v>
      </c>
      <c r="J22" s="272" t="s">
        <v>664</v>
      </c>
      <c r="K22" s="272"/>
      <c r="L22" s="272" t="s">
        <v>664</v>
      </c>
      <c r="M22" s="272"/>
      <c r="N22" s="271" t="s">
        <v>665</v>
      </c>
      <c r="O22" s="271"/>
      <c r="P22" s="202"/>
    </row>
    <row r="23" spans="1:16" ht="19.899999999999999" customHeight="1">
      <c r="A23" s="209" t="s">
        <v>670</v>
      </c>
      <c r="B23" s="209" t="s">
        <v>865</v>
      </c>
      <c r="C23" s="271" t="s">
        <v>866</v>
      </c>
      <c r="D23" s="271"/>
      <c r="E23" s="210" t="s">
        <v>606</v>
      </c>
      <c r="F23" s="210"/>
      <c r="G23" s="212" t="s">
        <v>603</v>
      </c>
      <c r="H23" s="212" t="s">
        <v>603</v>
      </c>
      <c r="I23" s="210" t="s">
        <v>570</v>
      </c>
      <c r="J23" s="272" t="s">
        <v>603</v>
      </c>
      <c r="K23" s="272"/>
      <c r="L23" s="272" t="s">
        <v>603</v>
      </c>
      <c r="M23" s="272"/>
      <c r="N23" s="271" t="s">
        <v>665</v>
      </c>
      <c r="O23" s="271"/>
      <c r="P23" s="202"/>
    </row>
    <row r="24" spans="1:16" ht="19.899999999999999" customHeight="1">
      <c r="A24" s="209" t="s">
        <v>670</v>
      </c>
      <c r="B24" s="209" t="s">
        <v>673</v>
      </c>
      <c r="C24" s="271" t="s">
        <v>867</v>
      </c>
      <c r="D24" s="271"/>
      <c r="E24" s="210" t="s">
        <v>606</v>
      </c>
      <c r="F24" s="210"/>
      <c r="G24" s="212" t="s">
        <v>552</v>
      </c>
      <c r="H24" s="212" t="s">
        <v>552</v>
      </c>
      <c r="I24" s="210" t="s">
        <v>570</v>
      </c>
      <c r="J24" s="272" t="s">
        <v>569</v>
      </c>
      <c r="K24" s="272"/>
      <c r="L24" s="272" t="s">
        <v>569</v>
      </c>
      <c r="M24" s="272"/>
      <c r="N24" s="271" t="s">
        <v>665</v>
      </c>
      <c r="O24" s="271"/>
      <c r="P24" s="202"/>
    </row>
    <row r="25" spans="1:16" ht="19.899999999999999" customHeight="1">
      <c r="A25" s="209" t="s">
        <v>675</v>
      </c>
      <c r="B25" s="209" t="s">
        <v>676</v>
      </c>
      <c r="C25" s="271" t="s">
        <v>868</v>
      </c>
      <c r="D25" s="271"/>
      <c r="E25" s="210" t="s">
        <v>606</v>
      </c>
      <c r="F25" s="210"/>
      <c r="G25" s="212" t="s">
        <v>625</v>
      </c>
      <c r="H25" s="212" t="s">
        <v>625</v>
      </c>
      <c r="I25" s="210" t="s">
        <v>570</v>
      </c>
      <c r="J25" s="272" t="s">
        <v>569</v>
      </c>
      <c r="K25" s="272"/>
      <c r="L25" s="272" t="s">
        <v>569</v>
      </c>
      <c r="M25" s="272"/>
      <c r="N25" s="271" t="s">
        <v>665</v>
      </c>
      <c r="O25" s="271"/>
      <c r="P25" s="202"/>
    </row>
    <row r="26" spans="1:16" ht="14.25" customHeight="1">
      <c r="A26" s="218"/>
      <c r="B26" s="213"/>
      <c r="C26" s="213"/>
      <c r="D26" s="213"/>
      <c r="E26" s="213"/>
      <c r="F26" s="213"/>
      <c r="G26" s="213"/>
      <c r="H26" s="213"/>
      <c r="I26" s="213"/>
      <c r="J26" s="213"/>
      <c r="K26" s="194"/>
      <c r="L26" s="213"/>
      <c r="M26" s="194"/>
      <c r="N26" s="213"/>
      <c r="O26" s="194"/>
      <c r="P26" s="214"/>
    </row>
  </sheetData>
  <mergeCells count="55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J21:K21"/>
    <mergeCell ref="L21:M21"/>
    <mergeCell ref="N21:O21"/>
    <mergeCell ref="C22:D22"/>
    <mergeCell ref="J22:K22"/>
    <mergeCell ref="L22:M22"/>
    <mergeCell ref="N22:O22"/>
    <mergeCell ref="C21:D21"/>
    <mergeCell ref="C25:D25"/>
    <mergeCell ref="J25:K25"/>
    <mergeCell ref="L25:M25"/>
    <mergeCell ref="N25:O25"/>
    <mergeCell ref="C23:D23"/>
    <mergeCell ref="J23:K23"/>
    <mergeCell ref="L23:M23"/>
    <mergeCell ref="N23:O23"/>
    <mergeCell ref="C24:D24"/>
    <mergeCell ref="J24:K24"/>
    <mergeCell ref="L24:M24"/>
    <mergeCell ref="N24:O2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2"/>
  <sheetViews>
    <sheetView showGridLines="0" showZeros="0" workbookViewId="0">
      <selection activeCell="E6" sqref="E6:F6"/>
    </sheetView>
  </sheetViews>
  <sheetFormatPr defaultColWidth="6.875" defaultRowHeight="12.75" customHeight="1"/>
  <cols>
    <col min="1" max="1" width="23.625" style="36" customWidth="1"/>
    <col min="2" max="2" width="44.625" style="36" customWidth="1"/>
    <col min="3" max="4" width="15.375" style="36" customWidth="1"/>
    <col min="5" max="6" width="12.75" style="36" customWidth="1"/>
    <col min="7" max="7" width="15.375" style="36" customWidth="1"/>
    <col min="8" max="9" width="11.375" style="36" customWidth="1"/>
    <col min="10" max="259" width="6.875" style="36"/>
    <col min="260" max="260" width="23.625" style="36" customWidth="1"/>
    <col min="261" max="261" width="44.625" style="36" customWidth="1"/>
    <col min="262" max="262" width="16.5" style="36" customWidth="1"/>
    <col min="263" max="265" width="13.625" style="36" customWidth="1"/>
    <col min="266" max="515" width="6.875" style="36"/>
    <col min="516" max="516" width="23.625" style="36" customWidth="1"/>
    <col min="517" max="517" width="44.625" style="36" customWidth="1"/>
    <col min="518" max="518" width="16.5" style="36" customWidth="1"/>
    <col min="519" max="521" width="13.625" style="36" customWidth="1"/>
    <col min="522" max="771" width="6.875" style="36"/>
    <col min="772" max="772" width="23.625" style="36" customWidth="1"/>
    <col min="773" max="773" width="44.625" style="36" customWidth="1"/>
    <col min="774" max="774" width="16.5" style="36" customWidth="1"/>
    <col min="775" max="777" width="13.625" style="36" customWidth="1"/>
    <col min="778" max="1027" width="6.875" style="36"/>
    <col min="1028" max="1028" width="23.625" style="36" customWidth="1"/>
    <col min="1029" max="1029" width="44.625" style="36" customWidth="1"/>
    <col min="1030" max="1030" width="16.5" style="36" customWidth="1"/>
    <col min="1031" max="1033" width="13.625" style="36" customWidth="1"/>
    <col min="1034" max="1283" width="6.875" style="36"/>
    <col min="1284" max="1284" width="23.625" style="36" customWidth="1"/>
    <col min="1285" max="1285" width="44.625" style="36" customWidth="1"/>
    <col min="1286" max="1286" width="16.5" style="36" customWidth="1"/>
    <col min="1287" max="1289" width="13.625" style="36" customWidth="1"/>
    <col min="1290" max="1539" width="6.875" style="36"/>
    <col min="1540" max="1540" width="23.625" style="36" customWidth="1"/>
    <col min="1541" max="1541" width="44.625" style="36" customWidth="1"/>
    <col min="1542" max="1542" width="16.5" style="36" customWidth="1"/>
    <col min="1543" max="1545" width="13.625" style="36" customWidth="1"/>
    <col min="1546" max="1795" width="6.875" style="36"/>
    <col min="1796" max="1796" width="23.625" style="36" customWidth="1"/>
    <col min="1797" max="1797" width="44.625" style="36" customWidth="1"/>
    <col min="1798" max="1798" width="16.5" style="36" customWidth="1"/>
    <col min="1799" max="1801" width="13.625" style="36" customWidth="1"/>
    <col min="1802" max="2051" width="6.875" style="36"/>
    <col min="2052" max="2052" width="23.625" style="36" customWidth="1"/>
    <col min="2053" max="2053" width="44.625" style="36" customWidth="1"/>
    <col min="2054" max="2054" width="16.5" style="36" customWidth="1"/>
    <col min="2055" max="2057" width="13.625" style="36" customWidth="1"/>
    <col min="2058" max="2307" width="6.875" style="36"/>
    <col min="2308" max="2308" width="23.625" style="36" customWidth="1"/>
    <col min="2309" max="2309" width="44.625" style="36" customWidth="1"/>
    <col min="2310" max="2310" width="16.5" style="36" customWidth="1"/>
    <col min="2311" max="2313" width="13.625" style="36" customWidth="1"/>
    <col min="2314" max="2563" width="6.875" style="36"/>
    <col min="2564" max="2564" width="23.625" style="36" customWidth="1"/>
    <col min="2565" max="2565" width="44.625" style="36" customWidth="1"/>
    <col min="2566" max="2566" width="16.5" style="36" customWidth="1"/>
    <col min="2567" max="2569" width="13.625" style="36" customWidth="1"/>
    <col min="2570" max="2819" width="6.875" style="36"/>
    <col min="2820" max="2820" width="23.625" style="36" customWidth="1"/>
    <col min="2821" max="2821" width="44.625" style="36" customWidth="1"/>
    <col min="2822" max="2822" width="16.5" style="36" customWidth="1"/>
    <col min="2823" max="2825" width="13.625" style="36" customWidth="1"/>
    <col min="2826" max="3075" width="6.875" style="36"/>
    <col min="3076" max="3076" width="23.625" style="36" customWidth="1"/>
    <col min="3077" max="3077" width="44.625" style="36" customWidth="1"/>
    <col min="3078" max="3078" width="16.5" style="36" customWidth="1"/>
    <col min="3079" max="3081" width="13.625" style="36" customWidth="1"/>
    <col min="3082" max="3331" width="6.875" style="36"/>
    <col min="3332" max="3332" width="23.625" style="36" customWidth="1"/>
    <col min="3333" max="3333" width="44.625" style="36" customWidth="1"/>
    <col min="3334" max="3334" width="16.5" style="36" customWidth="1"/>
    <col min="3335" max="3337" width="13.625" style="36" customWidth="1"/>
    <col min="3338" max="3587" width="6.875" style="36"/>
    <col min="3588" max="3588" width="23.625" style="36" customWidth="1"/>
    <col min="3589" max="3589" width="44.625" style="36" customWidth="1"/>
    <col min="3590" max="3590" width="16.5" style="36" customWidth="1"/>
    <col min="3591" max="3593" width="13.625" style="36" customWidth="1"/>
    <col min="3594" max="3843" width="6.875" style="36"/>
    <col min="3844" max="3844" width="23.625" style="36" customWidth="1"/>
    <col min="3845" max="3845" width="44.625" style="36" customWidth="1"/>
    <col min="3846" max="3846" width="16.5" style="36" customWidth="1"/>
    <col min="3847" max="3849" width="13.625" style="36" customWidth="1"/>
    <col min="3850" max="4099" width="6.875" style="36"/>
    <col min="4100" max="4100" width="23.625" style="36" customWidth="1"/>
    <col min="4101" max="4101" width="44.625" style="36" customWidth="1"/>
    <col min="4102" max="4102" width="16.5" style="36" customWidth="1"/>
    <col min="4103" max="4105" width="13.625" style="36" customWidth="1"/>
    <col min="4106" max="4355" width="6.875" style="36"/>
    <col min="4356" max="4356" width="23.625" style="36" customWidth="1"/>
    <col min="4357" max="4357" width="44.625" style="36" customWidth="1"/>
    <col min="4358" max="4358" width="16.5" style="36" customWidth="1"/>
    <col min="4359" max="4361" width="13.625" style="36" customWidth="1"/>
    <col min="4362" max="4611" width="6.875" style="36"/>
    <col min="4612" max="4612" width="23.625" style="36" customWidth="1"/>
    <col min="4613" max="4613" width="44.625" style="36" customWidth="1"/>
    <col min="4614" max="4614" width="16.5" style="36" customWidth="1"/>
    <col min="4615" max="4617" width="13.625" style="36" customWidth="1"/>
    <col min="4618" max="4867" width="6.875" style="36"/>
    <col min="4868" max="4868" width="23.625" style="36" customWidth="1"/>
    <col min="4869" max="4869" width="44.625" style="36" customWidth="1"/>
    <col min="4870" max="4870" width="16.5" style="36" customWidth="1"/>
    <col min="4871" max="4873" width="13.625" style="36" customWidth="1"/>
    <col min="4874" max="5123" width="6.875" style="36"/>
    <col min="5124" max="5124" width="23.625" style="36" customWidth="1"/>
    <col min="5125" max="5125" width="44.625" style="36" customWidth="1"/>
    <col min="5126" max="5126" width="16.5" style="36" customWidth="1"/>
    <col min="5127" max="5129" width="13.625" style="36" customWidth="1"/>
    <col min="5130" max="5379" width="6.875" style="36"/>
    <col min="5380" max="5380" width="23.625" style="36" customWidth="1"/>
    <col min="5381" max="5381" width="44.625" style="36" customWidth="1"/>
    <col min="5382" max="5382" width="16.5" style="36" customWidth="1"/>
    <col min="5383" max="5385" width="13.625" style="36" customWidth="1"/>
    <col min="5386" max="5635" width="6.875" style="36"/>
    <col min="5636" max="5636" width="23.625" style="36" customWidth="1"/>
    <col min="5637" max="5637" width="44.625" style="36" customWidth="1"/>
    <col min="5638" max="5638" width="16.5" style="36" customWidth="1"/>
    <col min="5639" max="5641" width="13.625" style="36" customWidth="1"/>
    <col min="5642" max="5891" width="6.875" style="36"/>
    <col min="5892" max="5892" width="23.625" style="36" customWidth="1"/>
    <col min="5893" max="5893" width="44.625" style="36" customWidth="1"/>
    <col min="5894" max="5894" width="16.5" style="36" customWidth="1"/>
    <col min="5895" max="5897" width="13.625" style="36" customWidth="1"/>
    <col min="5898" max="6147" width="6.875" style="36"/>
    <col min="6148" max="6148" width="23.625" style="36" customWidth="1"/>
    <col min="6149" max="6149" width="44.625" style="36" customWidth="1"/>
    <col min="6150" max="6150" width="16.5" style="36" customWidth="1"/>
    <col min="6151" max="6153" width="13.625" style="36" customWidth="1"/>
    <col min="6154" max="6403" width="6.875" style="36"/>
    <col min="6404" max="6404" width="23.625" style="36" customWidth="1"/>
    <col min="6405" max="6405" width="44.625" style="36" customWidth="1"/>
    <col min="6406" max="6406" width="16.5" style="36" customWidth="1"/>
    <col min="6407" max="6409" width="13.625" style="36" customWidth="1"/>
    <col min="6410" max="6659" width="6.875" style="36"/>
    <col min="6660" max="6660" width="23.625" style="36" customWidth="1"/>
    <col min="6661" max="6661" width="44.625" style="36" customWidth="1"/>
    <col min="6662" max="6662" width="16.5" style="36" customWidth="1"/>
    <col min="6663" max="6665" width="13.625" style="36" customWidth="1"/>
    <col min="6666" max="6915" width="6.875" style="36"/>
    <col min="6916" max="6916" width="23.625" style="36" customWidth="1"/>
    <col min="6917" max="6917" width="44.625" style="36" customWidth="1"/>
    <col min="6918" max="6918" width="16.5" style="36" customWidth="1"/>
    <col min="6919" max="6921" width="13.625" style="36" customWidth="1"/>
    <col min="6922" max="7171" width="6.875" style="36"/>
    <col min="7172" max="7172" width="23.625" style="36" customWidth="1"/>
    <col min="7173" max="7173" width="44.625" style="36" customWidth="1"/>
    <col min="7174" max="7174" width="16.5" style="36" customWidth="1"/>
    <col min="7175" max="7177" width="13.625" style="36" customWidth="1"/>
    <col min="7178" max="7427" width="6.875" style="36"/>
    <col min="7428" max="7428" width="23.625" style="36" customWidth="1"/>
    <col min="7429" max="7429" width="44.625" style="36" customWidth="1"/>
    <col min="7430" max="7430" width="16.5" style="36" customWidth="1"/>
    <col min="7431" max="7433" width="13.625" style="36" customWidth="1"/>
    <col min="7434" max="7683" width="6.875" style="36"/>
    <col min="7684" max="7684" width="23.625" style="36" customWidth="1"/>
    <col min="7685" max="7685" width="44.625" style="36" customWidth="1"/>
    <col min="7686" max="7686" width="16.5" style="36" customWidth="1"/>
    <col min="7687" max="7689" width="13.625" style="36" customWidth="1"/>
    <col min="7690" max="7939" width="6.875" style="36"/>
    <col min="7940" max="7940" width="23.625" style="36" customWidth="1"/>
    <col min="7941" max="7941" width="44.625" style="36" customWidth="1"/>
    <col min="7942" max="7942" width="16.5" style="36" customWidth="1"/>
    <col min="7943" max="7945" width="13.625" style="36" customWidth="1"/>
    <col min="7946" max="8195" width="6.875" style="36"/>
    <col min="8196" max="8196" width="23.625" style="36" customWidth="1"/>
    <col min="8197" max="8197" width="44.625" style="36" customWidth="1"/>
    <col min="8198" max="8198" width="16.5" style="36" customWidth="1"/>
    <col min="8199" max="8201" width="13.625" style="36" customWidth="1"/>
    <col min="8202" max="8451" width="6.875" style="36"/>
    <col min="8452" max="8452" width="23.625" style="36" customWidth="1"/>
    <col min="8453" max="8453" width="44.625" style="36" customWidth="1"/>
    <col min="8454" max="8454" width="16.5" style="36" customWidth="1"/>
    <col min="8455" max="8457" width="13.625" style="36" customWidth="1"/>
    <col min="8458" max="8707" width="6.875" style="36"/>
    <col min="8708" max="8708" width="23.625" style="36" customWidth="1"/>
    <col min="8709" max="8709" width="44.625" style="36" customWidth="1"/>
    <col min="8710" max="8710" width="16.5" style="36" customWidth="1"/>
    <col min="8711" max="8713" width="13.625" style="36" customWidth="1"/>
    <col min="8714" max="8963" width="6.875" style="36"/>
    <col min="8964" max="8964" width="23.625" style="36" customWidth="1"/>
    <col min="8965" max="8965" width="44.625" style="36" customWidth="1"/>
    <col min="8966" max="8966" width="16.5" style="36" customWidth="1"/>
    <col min="8967" max="8969" width="13.625" style="36" customWidth="1"/>
    <col min="8970" max="9219" width="6.875" style="36"/>
    <col min="9220" max="9220" width="23.625" style="36" customWidth="1"/>
    <col min="9221" max="9221" width="44.625" style="36" customWidth="1"/>
    <col min="9222" max="9222" width="16.5" style="36" customWidth="1"/>
    <col min="9223" max="9225" width="13.625" style="36" customWidth="1"/>
    <col min="9226" max="9475" width="6.875" style="36"/>
    <col min="9476" max="9476" width="23.625" style="36" customWidth="1"/>
    <col min="9477" max="9477" width="44.625" style="36" customWidth="1"/>
    <col min="9478" max="9478" width="16.5" style="36" customWidth="1"/>
    <col min="9479" max="9481" width="13.625" style="36" customWidth="1"/>
    <col min="9482" max="9731" width="6.875" style="36"/>
    <col min="9732" max="9732" width="23.625" style="36" customWidth="1"/>
    <col min="9733" max="9733" width="44.625" style="36" customWidth="1"/>
    <col min="9734" max="9734" width="16.5" style="36" customWidth="1"/>
    <col min="9735" max="9737" width="13.625" style="36" customWidth="1"/>
    <col min="9738" max="9987" width="6.875" style="36"/>
    <col min="9988" max="9988" width="23.625" style="36" customWidth="1"/>
    <col min="9989" max="9989" width="44.625" style="36" customWidth="1"/>
    <col min="9990" max="9990" width="16.5" style="36" customWidth="1"/>
    <col min="9991" max="9993" width="13.625" style="36" customWidth="1"/>
    <col min="9994" max="10243" width="6.875" style="36"/>
    <col min="10244" max="10244" width="23.625" style="36" customWidth="1"/>
    <col min="10245" max="10245" width="44.625" style="36" customWidth="1"/>
    <col min="10246" max="10246" width="16.5" style="36" customWidth="1"/>
    <col min="10247" max="10249" width="13.625" style="36" customWidth="1"/>
    <col min="10250" max="10499" width="6.875" style="36"/>
    <col min="10500" max="10500" width="23.625" style="36" customWidth="1"/>
    <col min="10501" max="10501" width="44.625" style="36" customWidth="1"/>
    <col min="10502" max="10502" width="16.5" style="36" customWidth="1"/>
    <col min="10503" max="10505" width="13.625" style="36" customWidth="1"/>
    <col min="10506" max="10755" width="6.875" style="36"/>
    <col min="10756" max="10756" width="23.625" style="36" customWidth="1"/>
    <col min="10757" max="10757" width="44.625" style="36" customWidth="1"/>
    <col min="10758" max="10758" width="16.5" style="36" customWidth="1"/>
    <col min="10759" max="10761" width="13.625" style="36" customWidth="1"/>
    <col min="10762" max="11011" width="6.875" style="36"/>
    <col min="11012" max="11012" width="23.625" style="36" customWidth="1"/>
    <col min="11013" max="11013" width="44.625" style="36" customWidth="1"/>
    <col min="11014" max="11014" width="16.5" style="36" customWidth="1"/>
    <col min="11015" max="11017" width="13.625" style="36" customWidth="1"/>
    <col min="11018" max="11267" width="6.875" style="36"/>
    <col min="11268" max="11268" width="23.625" style="36" customWidth="1"/>
    <col min="11269" max="11269" width="44.625" style="36" customWidth="1"/>
    <col min="11270" max="11270" width="16.5" style="36" customWidth="1"/>
    <col min="11271" max="11273" width="13.625" style="36" customWidth="1"/>
    <col min="11274" max="11523" width="6.875" style="36"/>
    <col min="11524" max="11524" width="23.625" style="36" customWidth="1"/>
    <col min="11525" max="11525" width="44.625" style="36" customWidth="1"/>
    <col min="11526" max="11526" width="16.5" style="36" customWidth="1"/>
    <col min="11527" max="11529" width="13.625" style="36" customWidth="1"/>
    <col min="11530" max="11779" width="6.875" style="36"/>
    <col min="11780" max="11780" width="23.625" style="36" customWidth="1"/>
    <col min="11781" max="11781" width="44.625" style="36" customWidth="1"/>
    <col min="11782" max="11782" width="16.5" style="36" customWidth="1"/>
    <col min="11783" max="11785" width="13.625" style="36" customWidth="1"/>
    <col min="11786" max="12035" width="6.875" style="36"/>
    <col min="12036" max="12036" width="23.625" style="36" customWidth="1"/>
    <col min="12037" max="12037" width="44.625" style="36" customWidth="1"/>
    <col min="12038" max="12038" width="16.5" style="36" customWidth="1"/>
    <col min="12039" max="12041" width="13.625" style="36" customWidth="1"/>
    <col min="12042" max="12291" width="6.875" style="36"/>
    <col min="12292" max="12292" width="23.625" style="36" customWidth="1"/>
    <col min="12293" max="12293" width="44.625" style="36" customWidth="1"/>
    <col min="12294" max="12294" width="16.5" style="36" customWidth="1"/>
    <col min="12295" max="12297" width="13.625" style="36" customWidth="1"/>
    <col min="12298" max="12547" width="6.875" style="36"/>
    <col min="12548" max="12548" width="23.625" style="36" customWidth="1"/>
    <col min="12549" max="12549" width="44.625" style="36" customWidth="1"/>
    <col min="12550" max="12550" width="16.5" style="36" customWidth="1"/>
    <col min="12551" max="12553" width="13.625" style="36" customWidth="1"/>
    <col min="12554" max="12803" width="6.875" style="36"/>
    <col min="12804" max="12804" width="23.625" style="36" customWidth="1"/>
    <col min="12805" max="12805" width="44.625" style="36" customWidth="1"/>
    <col min="12806" max="12806" width="16.5" style="36" customWidth="1"/>
    <col min="12807" max="12809" width="13.625" style="36" customWidth="1"/>
    <col min="12810" max="13059" width="6.875" style="36"/>
    <col min="13060" max="13060" width="23.625" style="36" customWidth="1"/>
    <col min="13061" max="13061" width="44.625" style="36" customWidth="1"/>
    <col min="13062" max="13062" width="16.5" style="36" customWidth="1"/>
    <col min="13063" max="13065" width="13.625" style="36" customWidth="1"/>
    <col min="13066" max="13315" width="6.875" style="36"/>
    <col min="13316" max="13316" width="23.625" style="36" customWidth="1"/>
    <col min="13317" max="13317" width="44.625" style="36" customWidth="1"/>
    <col min="13318" max="13318" width="16.5" style="36" customWidth="1"/>
    <col min="13319" max="13321" width="13.625" style="36" customWidth="1"/>
    <col min="13322" max="13571" width="6.875" style="36"/>
    <col min="13572" max="13572" width="23.625" style="36" customWidth="1"/>
    <col min="13573" max="13573" width="44.625" style="36" customWidth="1"/>
    <col min="13574" max="13574" width="16.5" style="36" customWidth="1"/>
    <col min="13575" max="13577" width="13.625" style="36" customWidth="1"/>
    <col min="13578" max="13827" width="6.875" style="36"/>
    <col min="13828" max="13828" width="23.625" style="36" customWidth="1"/>
    <col min="13829" max="13829" width="44.625" style="36" customWidth="1"/>
    <col min="13830" max="13830" width="16.5" style="36" customWidth="1"/>
    <col min="13831" max="13833" width="13.625" style="36" customWidth="1"/>
    <col min="13834" max="14083" width="6.875" style="36"/>
    <col min="14084" max="14084" width="23.625" style="36" customWidth="1"/>
    <col min="14085" max="14085" width="44.625" style="36" customWidth="1"/>
    <col min="14086" max="14086" width="16.5" style="36" customWidth="1"/>
    <col min="14087" max="14089" width="13.625" style="36" customWidth="1"/>
    <col min="14090" max="14339" width="6.875" style="36"/>
    <col min="14340" max="14340" width="23.625" style="36" customWidth="1"/>
    <col min="14341" max="14341" width="44.625" style="36" customWidth="1"/>
    <col min="14342" max="14342" width="16.5" style="36" customWidth="1"/>
    <col min="14343" max="14345" width="13.625" style="36" customWidth="1"/>
    <col min="14346" max="14595" width="6.875" style="36"/>
    <col min="14596" max="14596" width="23.625" style="36" customWidth="1"/>
    <col min="14597" max="14597" width="44.625" style="36" customWidth="1"/>
    <col min="14598" max="14598" width="16.5" style="36" customWidth="1"/>
    <col min="14599" max="14601" width="13.625" style="36" customWidth="1"/>
    <col min="14602" max="14851" width="6.875" style="36"/>
    <col min="14852" max="14852" width="23.625" style="36" customWidth="1"/>
    <col min="14853" max="14853" width="44.625" style="36" customWidth="1"/>
    <col min="14854" max="14854" width="16.5" style="36" customWidth="1"/>
    <col min="14855" max="14857" width="13.625" style="36" customWidth="1"/>
    <col min="14858" max="15107" width="6.875" style="36"/>
    <col min="15108" max="15108" width="23.625" style="36" customWidth="1"/>
    <col min="15109" max="15109" width="44.625" style="36" customWidth="1"/>
    <col min="15110" max="15110" width="16.5" style="36" customWidth="1"/>
    <col min="15111" max="15113" width="13.625" style="36" customWidth="1"/>
    <col min="15114" max="15363" width="6.875" style="36"/>
    <col min="15364" max="15364" width="23.625" style="36" customWidth="1"/>
    <col min="15365" max="15365" width="44.625" style="36" customWidth="1"/>
    <col min="15366" max="15366" width="16.5" style="36" customWidth="1"/>
    <col min="15367" max="15369" width="13.625" style="36" customWidth="1"/>
    <col min="15370" max="15619" width="6.875" style="36"/>
    <col min="15620" max="15620" width="23.625" style="36" customWidth="1"/>
    <col min="15621" max="15621" width="44.625" style="36" customWidth="1"/>
    <col min="15622" max="15622" width="16.5" style="36" customWidth="1"/>
    <col min="15623" max="15625" width="13.625" style="36" customWidth="1"/>
    <col min="15626" max="15875" width="6.875" style="36"/>
    <col min="15876" max="15876" width="23.625" style="36" customWidth="1"/>
    <col min="15877" max="15877" width="44.625" style="36" customWidth="1"/>
    <col min="15878" max="15878" width="16.5" style="36" customWidth="1"/>
    <col min="15879" max="15881" width="13.625" style="36" customWidth="1"/>
    <col min="15882" max="16131" width="6.875" style="36"/>
    <col min="16132" max="16132" width="23.625" style="36" customWidth="1"/>
    <col min="16133" max="16133" width="44.625" style="36" customWidth="1"/>
    <col min="16134" max="16134" width="16.5" style="36" customWidth="1"/>
    <col min="16135" max="16137" width="13.625" style="36" customWidth="1"/>
    <col min="16138" max="16384" width="6.875" style="36"/>
  </cols>
  <sheetData>
    <row r="1" spans="1:9" ht="20.100000000000001" customHeight="1">
      <c r="A1" s="35" t="s">
        <v>436</v>
      </c>
    </row>
    <row r="2" spans="1:9" ht="36" customHeight="1">
      <c r="A2" s="37" t="s">
        <v>448</v>
      </c>
      <c r="B2" s="38"/>
      <c r="C2" s="38"/>
      <c r="D2" s="38"/>
      <c r="E2" s="38"/>
      <c r="F2" s="38"/>
      <c r="G2" s="38"/>
      <c r="H2" s="38"/>
      <c r="I2" s="38"/>
    </row>
    <row r="3" spans="1:9" ht="20.100000000000001" customHeight="1">
      <c r="A3" s="39"/>
      <c r="B3" s="38"/>
      <c r="C3" s="38"/>
      <c r="D3" s="38"/>
      <c r="E3" s="38"/>
      <c r="F3" s="38"/>
      <c r="G3" s="38"/>
      <c r="H3" s="38"/>
      <c r="I3" s="38"/>
    </row>
    <row r="4" spans="1:9" ht="20.100000000000001" customHeight="1">
      <c r="A4" s="40"/>
      <c r="B4" s="41"/>
      <c r="C4" s="41"/>
      <c r="D4" s="41"/>
      <c r="E4" s="41"/>
      <c r="F4" s="41"/>
      <c r="G4" s="42" t="s">
        <v>311</v>
      </c>
      <c r="H4" s="42"/>
      <c r="I4" s="42"/>
    </row>
    <row r="5" spans="1:9" ht="20.100000000000001" customHeight="1">
      <c r="A5" s="229" t="s">
        <v>329</v>
      </c>
      <c r="B5" s="229"/>
      <c r="C5" s="229" t="s">
        <v>573</v>
      </c>
      <c r="D5" s="229"/>
      <c r="E5" s="229"/>
      <c r="F5" s="229"/>
      <c r="G5" s="229"/>
      <c r="H5" s="276"/>
      <c r="I5" s="276"/>
    </row>
    <row r="6" spans="1:9" ht="20.100000000000001" customHeight="1">
      <c r="A6" s="43" t="s">
        <v>330</v>
      </c>
      <c r="B6" s="43" t="s">
        <v>331</v>
      </c>
      <c r="C6" s="43" t="s">
        <v>332</v>
      </c>
      <c r="D6" s="43" t="s">
        <v>333</v>
      </c>
      <c r="E6" s="14" t="s">
        <v>938</v>
      </c>
      <c r="F6" s="14" t="s">
        <v>939</v>
      </c>
      <c r="G6" s="43" t="s">
        <v>334</v>
      </c>
      <c r="H6" s="220" t="s">
        <v>938</v>
      </c>
      <c r="I6" s="220" t="s">
        <v>939</v>
      </c>
    </row>
    <row r="7" spans="1:9" ht="20.100000000000001" customHeight="1">
      <c r="A7" s="122"/>
      <c r="B7" s="132" t="s">
        <v>449</v>
      </c>
      <c r="C7" s="139">
        <f>D7+G7</f>
        <v>1447.74</v>
      </c>
      <c r="D7" s="139">
        <f>D8+D11+D23+D28</f>
        <v>430.64000000000004</v>
      </c>
      <c r="E7" s="139">
        <f>E8+E11+E23+E28</f>
        <v>185.8</v>
      </c>
      <c r="F7" s="173">
        <f t="shared" ref="F7:F30" si="0">D7-E7</f>
        <v>244.84000000000003</v>
      </c>
      <c r="G7" s="139">
        <f>G8+G11+G23+G28</f>
        <v>1017.1</v>
      </c>
      <c r="H7" s="139">
        <f>H8+H11+H23+H28</f>
        <v>17</v>
      </c>
      <c r="I7" s="139">
        <f>I8+I11+I23+I28</f>
        <v>1000.1</v>
      </c>
    </row>
    <row r="8" spans="1:9" ht="26.25" customHeight="1">
      <c r="A8" s="133">
        <v>201</v>
      </c>
      <c r="B8" s="134" t="s">
        <v>450</v>
      </c>
      <c r="C8" s="139">
        <f t="shared" ref="C8:C30" si="1">D8+G8</f>
        <v>168.56</v>
      </c>
      <c r="D8" s="139">
        <f>D9</f>
        <v>151.56</v>
      </c>
      <c r="E8" s="139">
        <f t="shared" ref="E8:F8" si="2">E9</f>
        <v>151.56</v>
      </c>
      <c r="F8" s="173">
        <f t="shared" si="0"/>
        <v>0</v>
      </c>
      <c r="G8" s="139">
        <f>G9</f>
        <v>17</v>
      </c>
      <c r="H8" s="139">
        <f>H9</f>
        <v>17</v>
      </c>
      <c r="I8" s="139"/>
    </row>
    <row r="9" spans="1:9" ht="26.25" customHeight="1">
      <c r="A9" s="135">
        <v>20129</v>
      </c>
      <c r="B9" s="136" t="s">
        <v>451</v>
      </c>
      <c r="C9" s="139">
        <f t="shared" si="1"/>
        <v>168.56</v>
      </c>
      <c r="D9" s="139">
        <f>D10</f>
        <v>151.56</v>
      </c>
      <c r="E9" s="139">
        <f t="shared" ref="E9:F9" si="3">E10</f>
        <v>151.56</v>
      </c>
      <c r="F9" s="173">
        <f t="shared" si="0"/>
        <v>0</v>
      </c>
      <c r="G9" s="139">
        <f>G10</f>
        <v>17</v>
      </c>
      <c r="H9" s="139">
        <f>H10</f>
        <v>17</v>
      </c>
      <c r="I9" s="139"/>
    </row>
    <row r="10" spans="1:9" ht="26.25" customHeight="1">
      <c r="A10" s="137" t="s">
        <v>452</v>
      </c>
      <c r="B10" s="138" t="s">
        <v>451</v>
      </c>
      <c r="C10" s="139">
        <f t="shared" si="1"/>
        <v>168.56</v>
      </c>
      <c r="D10" s="173">
        <v>151.56</v>
      </c>
      <c r="E10" s="278">
        <v>151.56</v>
      </c>
      <c r="F10" s="173">
        <f t="shared" si="0"/>
        <v>0</v>
      </c>
      <c r="G10" s="139">
        <v>17</v>
      </c>
      <c r="H10" s="139">
        <v>17</v>
      </c>
      <c r="I10" s="139">
        <f>G10-H10</f>
        <v>0</v>
      </c>
    </row>
    <row r="11" spans="1:9" ht="26.25" customHeight="1">
      <c r="A11" s="133">
        <v>208</v>
      </c>
      <c r="B11" s="134" t="s">
        <v>453</v>
      </c>
      <c r="C11" s="139">
        <f t="shared" si="1"/>
        <v>1240.47</v>
      </c>
      <c r="D11" s="139">
        <f>D12+D14+D18</f>
        <v>240.37</v>
      </c>
      <c r="E11" s="139">
        <f t="shared" ref="E11:F11" si="4">E12+E14+E18</f>
        <v>18.27</v>
      </c>
      <c r="F11" s="173">
        <f t="shared" si="0"/>
        <v>222.1</v>
      </c>
      <c r="G11" s="139">
        <f>G14+G18</f>
        <v>1000.1</v>
      </c>
      <c r="H11" s="139"/>
      <c r="I11" s="139">
        <f t="shared" ref="I11:I30" si="5">G11-H11</f>
        <v>1000.1</v>
      </c>
    </row>
    <row r="12" spans="1:9" ht="26.25" customHeight="1">
      <c r="A12" s="135">
        <v>20801</v>
      </c>
      <c r="B12" s="136" t="s">
        <v>572</v>
      </c>
      <c r="C12" s="139">
        <f t="shared" si="1"/>
        <v>1.35</v>
      </c>
      <c r="D12" s="139">
        <f>D13</f>
        <v>1.35</v>
      </c>
      <c r="E12" s="139">
        <f t="shared" ref="E12:F12" si="6">E13</f>
        <v>0</v>
      </c>
      <c r="F12" s="173">
        <f t="shared" si="0"/>
        <v>1.35</v>
      </c>
      <c r="G12" s="139"/>
      <c r="H12" s="139"/>
      <c r="I12" s="139">
        <f t="shared" si="5"/>
        <v>0</v>
      </c>
    </row>
    <row r="13" spans="1:9" ht="26.25" customHeight="1">
      <c r="A13" s="137">
        <v>2080101</v>
      </c>
      <c r="B13" s="134" t="s">
        <v>571</v>
      </c>
      <c r="C13" s="139">
        <f t="shared" si="1"/>
        <v>1.35</v>
      </c>
      <c r="D13" s="173">
        <v>1.35</v>
      </c>
      <c r="E13" s="173"/>
      <c r="F13" s="173">
        <f t="shared" si="0"/>
        <v>1.35</v>
      </c>
      <c r="G13" s="139"/>
      <c r="H13" s="139"/>
      <c r="I13" s="139">
        <f t="shared" si="5"/>
        <v>0</v>
      </c>
    </row>
    <row r="14" spans="1:9" ht="26.25" customHeight="1">
      <c r="A14" s="135">
        <v>20805</v>
      </c>
      <c r="B14" s="136" t="s">
        <v>454</v>
      </c>
      <c r="C14" s="139">
        <f t="shared" si="1"/>
        <v>52.51</v>
      </c>
      <c r="D14" s="139">
        <f>SUM(D15:D17)</f>
        <v>52.51</v>
      </c>
      <c r="E14" s="139">
        <f>SUM(E15:E17)</f>
        <v>18.27</v>
      </c>
      <c r="F14" s="173">
        <f t="shared" si="0"/>
        <v>34.239999999999995</v>
      </c>
      <c r="G14" s="139">
        <f>SUM(G15:G17)</f>
        <v>0</v>
      </c>
      <c r="H14" s="139"/>
      <c r="I14" s="139">
        <f t="shared" si="5"/>
        <v>0</v>
      </c>
    </row>
    <row r="15" spans="1:9" ht="26.25" customHeight="1">
      <c r="A15" s="137" t="s">
        <v>455</v>
      </c>
      <c r="B15" s="138" t="s">
        <v>456</v>
      </c>
      <c r="C15" s="139">
        <f t="shared" si="1"/>
        <v>25.4</v>
      </c>
      <c r="D15" s="173">
        <v>25.4</v>
      </c>
      <c r="E15" s="173">
        <v>10.61</v>
      </c>
      <c r="F15" s="173">
        <f t="shared" si="0"/>
        <v>14.79</v>
      </c>
      <c r="G15" s="139"/>
      <c r="H15" s="139"/>
      <c r="I15" s="139">
        <f t="shared" si="5"/>
        <v>0</v>
      </c>
    </row>
    <row r="16" spans="1:9" s="45" customFormat="1" ht="26.25" customHeight="1">
      <c r="A16" s="137" t="s">
        <v>457</v>
      </c>
      <c r="B16" s="138" t="s">
        <v>458</v>
      </c>
      <c r="C16" s="139">
        <f t="shared" si="1"/>
        <v>12.7</v>
      </c>
      <c r="D16" s="173">
        <v>12.7</v>
      </c>
      <c r="E16" s="173">
        <v>5.3</v>
      </c>
      <c r="F16" s="173">
        <f>D16-E16</f>
        <v>7.3999999999999995</v>
      </c>
      <c r="G16" s="139"/>
      <c r="H16" s="139"/>
      <c r="I16" s="139">
        <f t="shared" si="5"/>
        <v>0</v>
      </c>
    </row>
    <row r="17" spans="1:9" ht="26.25" customHeight="1">
      <c r="A17" s="137" t="s">
        <v>459</v>
      </c>
      <c r="B17" s="138" t="s">
        <v>460</v>
      </c>
      <c r="C17" s="139">
        <f t="shared" si="1"/>
        <v>14.410000000000002</v>
      </c>
      <c r="D17" s="173">
        <v>14.410000000000002</v>
      </c>
      <c r="E17" s="173">
        <v>2.36</v>
      </c>
      <c r="F17" s="173">
        <f t="shared" si="0"/>
        <v>12.050000000000002</v>
      </c>
      <c r="G17" s="139"/>
      <c r="H17" s="139"/>
      <c r="I17" s="139">
        <f t="shared" si="5"/>
        <v>0</v>
      </c>
    </row>
    <row r="18" spans="1:9" ht="26.25" customHeight="1">
      <c r="A18" s="135">
        <v>20811</v>
      </c>
      <c r="B18" s="136" t="s">
        <v>461</v>
      </c>
      <c r="C18" s="139">
        <f t="shared" si="1"/>
        <v>1186.6100000000001</v>
      </c>
      <c r="D18" s="139">
        <f>SUM(D19:D22)</f>
        <v>186.51000000000002</v>
      </c>
      <c r="E18" s="139">
        <f>SUM(E19:E22)</f>
        <v>0</v>
      </c>
      <c r="F18" s="173">
        <f t="shared" si="0"/>
        <v>186.51000000000002</v>
      </c>
      <c r="G18" s="139">
        <f>SUM(G19:G22)</f>
        <v>1000.1</v>
      </c>
      <c r="H18" s="139"/>
      <c r="I18" s="139">
        <f t="shared" si="5"/>
        <v>1000.1</v>
      </c>
    </row>
    <row r="19" spans="1:9" ht="26.25" customHeight="1">
      <c r="A19" s="137" t="s">
        <v>462</v>
      </c>
      <c r="B19" s="138" t="s">
        <v>463</v>
      </c>
      <c r="C19" s="139">
        <f t="shared" si="1"/>
        <v>202.01000000000002</v>
      </c>
      <c r="D19" s="173">
        <v>186.51000000000002</v>
      </c>
      <c r="E19" s="173"/>
      <c r="F19" s="173">
        <f t="shared" si="0"/>
        <v>186.51000000000002</v>
      </c>
      <c r="G19" s="173">
        <v>15.5</v>
      </c>
      <c r="H19" s="173"/>
      <c r="I19" s="139">
        <f t="shared" si="5"/>
        <v>15.5</v>
      </c>
    </row>
    <row r="20" spans="1:9" ht="26.25" customHeight="1">
      <c r="A20" s="137" t="s">
        <v>464</v>
      </c>
      <c r="B20" s="138" t="s">
        <v>465</v>
      </c>
      <c r="C20" s="139">
        <f t="shared" si="1"/>
        <v>487</v>
      </c>
      <c r="D20" s="139"/>
      <c r="E20" s="139"/>
      <c r="F20" s="173">
        <f t="shared" si="0"/>
        <v>0</v>
      </c>
      <c r="G20" s="173">
        <v>487</v>
      </c>
      <c r="H20" s="173"/>
      <c r="I20" s="139">
        <f t="shared" si="5"/>
        <v>487</v>
      </c>
    </row>
    <row r="21" spans="1:9" ht="26.25" customHeight="1">
      <c r="A21" s="137" t="s">
        <v>466</v>
      </c>
      <c r="B21" s="138" t="s">
        <v>467</v>
      </c>
      <c r="C21" s="139">
        <f t="shared" si="1"/>
        <v>145</v>
      </c>
      <c r="D21" s="139"/>
      <c r="E21" s="139"/>
      <c r="F21" s="173">
        <f t="shared" si="0"/>
        <v>0</v>
      </c>
      <c r="G21" s="173">
        <v>145</v>
      </c>
      <c r="H21" s="173"/>
      <c r="I21" s="139">
        <f t="shared" si="5"/>
        <v>145</v>
      </c>
    </row>
    <row r="22" spans="1:9" ht="26.25" customHeight="1">
      <c r="A22" s="137" t="s">
        <v>468</v>
      </c>
      <c r="B22" s="138" t="s">
        <v>469</v>
      </c>
      <c r="C22" s="139">
        <f t="shared" si="1"/>
        <v>352.6</v>
      </c>
      <c r="D22" s="139"/>
      <c r="E22" s="139"/>
      <c r="F22" s="173">
        <f t="shared" si="0"/>
        <v>0</v>
      </c>
      <c r="G22" s="173">
        <v>352.6</v>
      </c>
      <c r="H22" s="173"/>
      <c r="I22" s="139">
        <f t="shared" si="5"/>
        <v>352.6</v>
      </c>
    </row>
    <row r="23" spans="1:9" ht="26.25" customHeight="1">
      <c r="A23" s="133">
        <v>210</v>
      </c>
      <c r="B23" s="134" t="s">
        <v>481</v>
      </c>
      <c r="C23" s="139">
        <f t="shared" si="1"/>
        <v>19.66</v>
      </c>
      <c r="D23" s="139">
        <f>D24</f>
        <v>19.66</v>
      </c>
      <c r="E23" s="139">
        <f t="shared" ref="E23:F23" si="7">E24</f>
        <v>8.01</v>
      </c>
      <c r="F23" s="173">
        <f t="shared" si="0"/>
        <v>11.65</v>
      </c>
      <c r="G23" s="139">
        <f>G24</f>
        <v>0</v>
      </c>
      <c r="H23" s="139"/>
      <c r="I23" s="139">
        <f t="shared" si="5"/>
        <v>0</v>
      </c>
    </row>
    <row r="24" spans="1:9" ht="26.25" customHeight="1">
      <c r="A24" s="135">
        <v>21011</v>
      </c>
      <c r="B24" s="136" t="s">
        <v>470</v>
      </c>
      <c r="C24" s="139">
        <f t="shared" si="1"/>
        <v>19.66</v>
      </c>
      <c r="D24" s="139">
        <f>SUM(D25:D27)</f>
        <v>19.66</v>
      </c>
      <c r="E24" s="139">
        <f t="shared" ref="E24:F24" si="8">SUM(E25:E27)</f>
        <v>8.01</v>
      </c>
      <c r="F24" s="173">
        <f t="shared" si="0"/>
        <v>11.65</v>
      </c>
      <c r="G24" s="139">
        <f>SUM(G25:G27)</f>
        <v>0</v>
      </c>
      <c r="H24" s="139"/>
      <c r="I24" s="139">
        <f t="shared" si="5"/>
        <v>0</v>
      </c>
    </row>
    <row r="25" spans="1:9" ht="26.25" customHeight="1">
      <c r="A25" s="137" t="s">
        <v>471</v>
      </c>
      <c r="B25" s="138" t="s">
        <v>472</v>
      </c>
      <c r="C25" s="139">
        <f t="shared" si="1"/>
        <v>10.649999999999999</v>
      </c>
      <c r="D25" s="173">
        <v>10.649999999999999</v>
      </c>
      <c r="E25" s="173"/>
      <c r="F25" s="173">
        <f t="shared" si="0"/>
        <v>10.649999999999999</v>
      </c>
      <c r="G25" s="139"/>
      <c r="H25" s="139"/>
      <c r="I25" s="139">
        <f t="shared" si="5"/>
        <v>0</v>
      </c>
    </row>
    <row r="26" spans="1:9" ht="26.25" customHeight="1">
      <c r="A26" s="137" t="s">
        <v>473</v>
      </c>
      <c r="B26" s="138" t="s">
        <v>474</v>
      </c>
      <c r="C26" s="139">
        <f t="shared" si="1"/>
        <v>6.37</v>
      </c>
      <c r="D26" s="173">
        <v>6.37</v>
      </c>
      <c r="E26" s="277">
        <v>6.37</v>
      </c>
      <c r="F26" s="173">
        <f t="shared" si="0"/>
        <v>0</v>
      </c>
      <c r="G26" s="139"/>
      <c r="H26" s="139"/>
      <c r="I26" s="139">
        <f t="shared" si="5"/>
        <v>0</v>
      </c>
    </row>
    <row r="27" spans="1:9" ht="26.25" customHeight="1">
      <c r="A27" s="137" t="s">
        <v>475</v>
      </c>
      <c r="B27" s="138" t="s">
        <v>476</v>
      </c>
      <c r="C27" s="139">
        <f t="shared" si="1"/>
        <v>2.6399999999999997</v>
      </c>
      <c r="D27" s="173">
        <v>2.6399999999999997</v>
      </c>
      <c r="E27" s="277">
        <v>1.64</v>
      </c>
      <c r="F27" s="173">
        <f t="shared" si="0"/>
        <v>0.99999999999999978</v>
      </c>
      <c r="G27" s="139"/>
      <c r="H27" s="139"/>
      <c r="I27" s="139">
        <f t="shared" si="5"/>
        <v>0</v>
      </c>
    </row>
    <row r="28" spans="1:9" ht="26.25" customHeight="1">
      <c r="A28" s="133">
        <v>221</v>
      </c>
      <c r="B28" s="134" t="s">
        <v>477</v>
      </c>
      <c r="C28" s="139">
        <f t="shared" si="1"/>
        <v>19.05</v>
      </c>
      <c r="D28" s="139">
        <f>D29</f>
        <v>19.05</v>
      </c>
      <c r="E28" s="139">
        <f t="shared" ref="E28:F28" si="9">E29</f>
        <v>7.96</v>
      </c>
      <c r="F28" s="173">
        <f t="shared" si="0"/>
        <v>11.09</v>
      </c>
      <c r="G28" s="139">
        <f>G29</f>
        <v>0</v>
      </c>
      <c r="H28" s="139"/>
      <c r="I28" s="139">
        <f t="shared" si="5"/>
        <v>0</v>
      </c>
    </row>
    <row r="29" spans="1:9" ht="26.25" customHeight="1">
      <c r="A29" s="135">
        <v>22102</v>
      </c>
      <c r="B29" s="136" t="s">
        <v>478</v>
      </c>
      <c r="C29" s="139">
        <f t="shared" si="1"/>
        <v>19.05</v>
      </c>
      <c r="D29" s="139">
        <f>D30</f>
        <v>19.05</v>
      </c>
      <c r="E29" s="139">
        <f t="shared" ref="E29:F29" si="10">E30</f>
        <v>7.96</v>
      </c>
      <c r="F29" s="173">
        <f t="shared" si="0"/>
        <v>11.09</v>
      </c>
      <c r="G29" s="139">
        <f>G30</f>
        <v>0</v>
      </c>
      <c r="H29" s="139"/>
      <c r="I29" s="139">
        <f t="shared" si="5"/>
        <v>0</v>
      </c>
    </row>
    <row r="30" spans="1:9" ht="26.25" customHeight="1">
      <c r="A30" s="137" t="s">
        <v>479</v>
      </c>
      <c r="B30" s="138" t="s">
        <v>480</v>
      </c>
      <c r="C30" s="139">
        <f t="shared" si="1"/>
        <v>19.05</v>
      </c>
      <c r="D30" s="173">
        <v>19.05</v>
      </c>
      <c r="E30" s="277">
        <v>7.96</v>
      </c>
      <c r="F30" s="173">
        <f t="shared" si="0"/>
        <v>11.09</v>
      </c>
      <c r="G30" s="139"/>
      <c r="H30" s="139"/>
      <c r="I30" s="139">
        <f t="shared" si="5"/>
        <v>0</v>
      </c>
    </row>
    <row r="32" spans="1:9" ht="12.75" customHeight="1">
      <c r="A32" s="107" t="s">
        <v>431</v>
      </c>
    </row>
  </sheetData>
  <mergeCells count="2">
    <mergeCell ref="A5:B5"/>
    <mergeCell ref="C5:G5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P25"/>
  <sheetViews>
    <sheetView workbookViewId="0">
      <selection activeCell="F29" sqref="F29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6" t="s">
        <v>632</v>
      </c>
      <c r="C4" s="266"/>
      <c r="D4" s="201" t="s">
        <v>633</v>
      </c>
      <c r="E4" s="266" t="s">
        <v>869</v>
      </c>
      <c r="F4" s="266"/>
      <c r="G4" s="266"/>
      <c r="H4" s="266"/>
      <c r="I4" s="267" t="s">
        <v>635</v>
      </c>
      <c r="J4" s="267"/>
      <c r="K4" s="266" t="s">
        <v>870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6" t="s">
        <v>638</v>
      </c>
      <c r="C6" s="266"/>
      <c r="D6" s="201" t="s">
        <v>639</v>
      </c>
      <c r="E6" s="266"/>
      <c r="F6" s="266"/>
      <c r="G6" s="204"/>
      <c r="H6" s="204"/>
      <c r="I6" s="267" t="s">
        <v>641</v>
      </c>
      <c r="J6" s="267"/>
      <c r="K6" s="267" t="s">
        <v>859</v>
      </c>
      <c r="L6" s="267"/>
      <c r="M6" s="267"/>
      <c r="N6" s="267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6">
        <v>10</v>
      </c>
      <c r="C8" s="266"/>
      <c r="D8" s="201" t="s">
        <v>645</v>
      </c>
      <c r="E8" s="266"/>
      <c r="F8" s="266"/>
      <c r="G8" s="204"/>
      <c r="H8" s="204"/>
      <c r="I8" s="267" t="s">
        <v>647</v>
      </c>
      <c r="J8" s="267"/>
      <c r="K8" s="267"/>
      <c r="L8" s="267"/>
      <c r="M8" s="267" t="s">
        <v>859</v>
      </c>
      <c r="N8" s="267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871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9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9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9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70" t="s">
        <v>654</v>
      </c>
      <c r="D18" s="270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9" t="s">
        <v>598</v>
      </c>
      <c r="B19" s="209" t="s">
        <v>599</v>
      </c>
      <c r="C19" s="271" t="s">
        <v>666</v>
      </c>
      <c r="D19" s="271"/>
      <c r="E19" s="210" t="s">
        <v>601</v>
      </c>
      <c r="F19" s="210"/>
      <c r="G19" s="212" t="s">
        <v>602</v>
      </c>
      <c r="H19" s="212" t="s">
        <v>602</v>
      </c>
      <c r="I19" s="210" t="s">
        <v>570</v>
      </c>
      <c r="J19" s="272" t="s">
        <v>664</v>
      </c>
      <c r="K19" s="272"/>
      <c r="L19" s="272" t="s">
        <v>664</v>
      </c>
      <c r="M19" s="272"/>
      <c r="N19" s="271" t="s">
        <v>665</v>
      </c>
      <c r="O19" s="271"/>
      <c r="P19" s="202"/>
    </row>
    <row r="20" spans="1:16" ht="19.899999999999999" customHeight="1">
      <c r="A20" s="209" t="s">
        <v>598</v>
      </c>
      <c r="B20" s="209" t="s">
        <v>667</v>
      </c>
      <c r="C20" s="271" t="s">
        <v>872</v>
      </c>
      <c r="D20" s="271"/>
      <c r="E20" s="210" t="s">
        <v>601</v>
      </c>
      <c r="F20" s="210"/>
      <c r="G20" s="212" t="s">
        <v>602</v>
      </c>
      <c r="H20" s="212" t="s">
        <v>602</v>
      </c>
      <c r="I20" s="210" t="s">
        <v>570</v>
      </c>
      <c r="J20" s="272" t="s">
        <v>603</v>
      </c>
      <c r="K20" s="272"/>
      <c r="L20" s="272" t="s">
        <v>603</v>
      </c>
      <c r="M20" s="272"/>
      <c r="N20" s="271" t="s">
        <v>665</v>
      </c>
      <c r="O20" s="271"/>
      <c r="P20" s="202"/>
    </row>
    <row r="21" spans="1:16" ht="19.899999999999999" customHeight="1">
      <c r="A21" s="209" t="s">
        <v>598</v>
      </c>
      <c r="B21" s="209" t="s">
        <v>605</v>
      </c>
      <c r="C21" s="271" t="s">
        <v>873</v>
      </c>
      <c r="D21" s="271"/>
      <c r="E21" s="210" t="s">
        <v>606</v>
      </c>
      <c r="F21" s="210"/>
      <c r="G21" s="212" t="s">
        <v>607</v>
      </c>
      <c r="H21" s="212" t="s">
        <v>607</v>
      </c>
      <c r="I21" s="210" t="s">
        <v>548</v>
      </c>
      <c r="J21" s="272" t="s">
        <v>664</v>
      </c>
      <c r="K21" s="272"/>
      <c r="L21" s="272" t="s">
        <v>664</v>
      </c>
      <c r="M21" s="272"/>
      <c r="N21" s="271" t="s">
        <v>665</v>
      </c>
      <c r="O21" s="271"/>
      <c r="P21" s="202"/>
    </row>
    <row r="22" spans="1:16" ht="19.899999999999999" customHeight="1">
      <c r="A22" s="209" t="s">
        <v>670</v>
      </c>
      <c r="B22" s="209" t="s">
        <v>671</v>
      </c>
      <c r="C22" s="271" t="s">
        <v>874</v>
      </c>
      <c r="D22" s="271"/>
      <c r="E22" s="210" t="s">
        <v>606</v>
      </c>
      <c r="F22" s="210"/>
      <c r="G22" s="212" t="s">
        <v>602</v>
      </c>
      <c r="H22" s="212" t="s">
        <v>602</v>
      </c>
      <c r="I22" s="210" t="s">
        <v>570</v>
      </c>
      <c r="J22" s="272" t="s">
        <v>664</v>
      </c>
      <c r="K22" s="272"/>
      <c r="L22" s="272" t="s">
        <v>664</v>
      </c>
      <c r="M22" s="272"/>
      <c r="N22" s="271" t="s">
        <v>665</v>
      </c>
      <c r="O22" s="271"/>
      <c r="P22" s="202"/>
    </row>
    <row r="23" spans="1:16" ht="19.899999999999999" customHeight="1">
      <c r="A23" s="209" t="s">
        <v>670</v>
      </c>
      <c r="B23" s="209" t="s">
        <v>673</v>
      </c>
      <c r="C23" s="271" t="s">
        <v>875</v>
      </c>
      <c r="D23" s="271"/>
      <c r="E23" s="210" t="s">
        <v>601</v>
      </c>
      <c r="F23" s="210"/>
      <c r="G23" s="212" t="s">
        <v>610</v>
      </c>
      <c r="H23" s="212" t="s">
        <v>610</v>
      </c>
      <c r="I23" s="210" t="s">
        <v>548</v>
      </c>
      <c r="J23" s="272" t="s">
        <v>664</v>
      </c>
      <c r="K23" s="272"/>
      <c r="L23" s="272" t="s">
        <v>664</v>
      </c>
      <c r="M23" s="272"/>
      <c r="N23" s="271" t="s">
        <v>665</v>
      </c>
      <c r="O23" s="271"/>
      <c r="P23" s="202"/>
    </row>
    <row r="24" spans="1:16" ht="19.899999999999999" customHeight="1">
      <c r="A24" s="209" t="s">
        <v>675</v>
      </c>
      <c r="B24" s="209" t="s">
        <v>676</v>
      </c>
      <c r="C24" s="271" t="s">
        <v>568</v>
      </c>
      <c r="D24" s="271"/>
      <c r="E24" s="210" t="s">
        <v>606</v>
      </c>
      <c r="F24" s="210"/>
      <c r="G24" s="212" t="s">
        <v>625</v>
      </c>
      <c r="H24" s="212" t="s">
        <v>625</v>
      </c>
      <c r="I24" s="210" t="s">
        <v>570</v>
      </c>
      <c r="J24" s="272" t="s">
        <v>603</v>
      </c>
      <c r="K24" s="272"/>
      <c r="L24" s="272" t="s">
        <v>603</v>
      </c>
      <c r="M24" s="272"/>
      <c r="N24" s="271" t="s">
        <v>665</v>
      </c>
      <c r="O24" s="271"/>
      <c r="P24" s="202"/>
    </row>
    <row r="25" spans="1:16" ht="14.25" customHeight="1">
      <c r="A25" s="218"/>
      <c r="B25" s="213"/>
      <c r="C25" s="213"/>
      <c r="D25" s="213"/>
      <c r="E25" s="213"/>
      <c r="F25" s="213"/>
      <c r="G25" s="213"/>
      <c r="H25" s="213"/>
      <c r="I25" s="213"/>
      <c r="J25" s="213"/>
      <c r="K25" s="194"/>
      <c r="L25" s="213"/>
      <c r="M25" s="194"/>
      <c r="N25" s="213"/>
      <c r="O25" s="194"/>
      <c r="P25" s="214"/>
    </row>
  </sheetData>
  <mergeCells count="51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J21:K21"/>
    <mergeCell ref="L21:M21"/>
    <mergeCell ref="N21:O21"/>
    <mergeCell ref="C22:D22"/>
    <mergeCell ref="J22:K22"/>
    <mergeCell ref="L22:M22"/>
    <mergeCell ref="N22:O22"/>
    <mergeCell ref="C21:D21"/>
    <mergeCell ref="C23:D23"/>
    <mergeCell ref="J23:K23"/>
    <mergeCell ref="L23:M23"/>
    <mergeCell ref="N23:O23"/>
    <mergeCell ref="C24:D24"/>
    <mergeCell ref="J24:K24"/>
    <mergeCell ref="L24:M24"/>
    <mergeCell ref="N24:O2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P26"/>
  <sheetViews>
    <sheetView workbookViewId="0">
      <selection activeCell="D29" sqref="D29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6" t="s">
        <v>632</v>
      </c>
      <c r="C4" s="266"/>
      <c r="D4" s="201" t="s">
        <v>633</v>
      </c>
      <c r="E4" s="266" t="s">
        <v>876</v>
      </c>
      <c r="F4" s="266"/>
      <c r="G4" s="266"/>
      <c r="H4" s="266"/>
      <c r="I4" s="267" t="s">
        <v>635</v>
      </c>
      <c r="J4" s="267"/>
      <c r="K4" s="266" t="s">
        <v>877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6" t="s">
        <v>638</v>
      </c>
      <c r="C6" s="266"/>
      <c r="D6" s="201" t="s">
        <v>639</v>
      </c>
      <c r="E6" s="266"/>
      <c r="F6" s="266"/>
      <c r="G6" s="204"/>
      <c r="H6" s="204"/>
      <c r="I6" s="267" t="s">
        <v>641</v>
      </c>
      <c r="J6" s="267"/>
      <c r="K6" s="267" t="s">
        <v>763</v>
      </c>
      <c r="L6" s="267"/>
      <c r="M6" s="267"/>
      <c r="N6" s="267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6">
        <v>10</v>
      </c>
      <c r="C8" s="266"/>
      <c r="D8" s="201" t="s">
        <v>645</v>
      </c>
      <c r="E8" s="266"/>
      <c r="F8" s="266"/>
      <c r="G8" s="204"/>
      <c r="H8" s="204"/>
      <c r="I8" s="267" t="s">
        <v>647</v>
      </c>
      <c r="J8" s="267"/>
      <c r="K8" s="267"/>
      <c r="L8" s="267"/>
      <c r="M8" s="267" t="s">
        <v>763</v>
      </c>
      <c r="N8" s="267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878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9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9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9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70" t="s">
        <v>654</v>
      </c>
      <c r="D18" s="270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9" t="s">
        <v>598</v>
      </c>
      <c r="B19" s="209" t="s">
        <v>599</v>
      </c>
      <c r="C19" s="271" t="s">
        <v>879</v>
      </c>
      <c r="D19" s="271"/>
      <c r="E19" s="210" t="s">
        <v>601</v>
      </c>
      <c r="F19" s="210"/>
      <c r="G19" s="212" t="s">
        <v>602</v>
      </c>
      <c r="H19" s="212" t="s">
        <v>602</v>
      </c>
      <c r="I19" s="210" t="s">
        <v>570</v>
      </c>
      <c r="J19" s="272" t="s">
        <v>664</v>
      </c>
      <c r="K19" s="272"/>
      <c r="L19" s="272" t="s">
        <v>664</v>
      </c>
      <c r="M19" s="272"/>
      <c r="N19" s="271" t="s">
        <v>665</v>
      </c>
      <c r="O19" s="271"/>
      <c r="P19" s="202"/>
    </row>
    <row r="20" spans="1:16" ht="19.899999999999999" customHeight="1">
      <c r="A20" s="209" t="s">
        <v>598</v>
      </c>
      <c r="B20" s="209" t="s">
        <v>605</v>
      </c>
      <c r="C20" s="271" t="s">
        <v>880</v>
      </c>
      <c r="D20" s="271"/>
      <c r="E20" s="210" t="s">
        <v>606</v>
      </c>
      <c r="F20" s="210"/>
      <c r="G20" s="212" t="s">
        <v>881</v>
      </c>
      <c r="H20" s="212" t="s">
        <v>881</v>
      </c>
      <c r="I20" s="210" t="s">
        <v>548</v>
      </c>
      <c r="J20" s="272" t="s">
        <v>664</v>
      </c>
      <c r="K20" s="272"/>
      <c r="L20" s="272" t="s">
        <v>664</v>
      </c>
      <c r="M20" s="272"/>
      <c r="N20" s="271" t="s">
        <v>665</v>
      </c>
      <c r="O20" s="271"/>
      <c r="P20" s="202"/>
    </row>
    <row r="21" spans="1:16" ht="19.899999999999999" customHeight="1">
      <c r="A21" s="209" t="s">
        <v>598</v>
      </c>
      <c r="B21" s="209" t="s">
        <v>667</v>
      </c>
      <c r="C21" s="271" t="s">
        <v>882</v>
      </c>
      <c r="D21" s="271"/>
      <c r="E21" s="210" t="s">
        <v>601</v>
      </c>
      <c r="F21" s="210"/>
      <c r="G21" s="212" t="s">
        <v>883</v>
      </c>
      <c r="H21" s="212" t="s">
        <v>883</v>
      </c>
      <c r="I21" s="210" t="s">
        <v>622</v>
      </c>
      <c r="J21" s="272" t="s">
        <v>603</v>
      </c>
      <c r="K21" s="272"/>
      <c r="L21" s="272" t="s">
        <v>603</v>
      </c>
      <c r="M21" s="272"/>
      <c r="N21" s="271" t="s">
        <v>665</v>
      </c>
      <c r="O21" s="271"/>
      <c r="P21" s="202"/>
    </row>
    <row r="22" spans="1:16" ht="19.899999999999999" customHeight="1">
      <c r="A22" s="209" t="s">
        <v>598</v>
      </c>
      <c r="B22" s="209" t="s">
        <v>667</v>
      </c>
      <c r="C22" s="271" t="s">
        <v>884</v>
      </c>
      <c r="D22" s="271"/>
      <c r="E22" s="210" t="s">
        <v>601</v>
      </c>
      <c r="F22" s="210"/>
      <c r="G22" s="212" t="s">
        <v>885</v>
      </c>
      <c r="H22" s="212" t="s">
        <v>885</v>
      </c>
      <c r="I22" s="210" t="s">
        <v>622</v>
      </c>
      <c r="J22" s="272" t="s">
        <v>603</v>
      </c>
      <c r="K22" s="272"/>
      <c r="L22" s="272" t="s">
        <v>603</v>
      </c>
      <c r="M22" s="272"/>
      <c r="N22" s="271" t="s">
        <v>665</v>
      </c>
      <c r="O22" s="271"/>
      <c r="P22" s="202"/>
    </row>
    <row r="23" spans="1:16" ht="19.899999999999999" customHeight="1">
      <c r="A23" s="209" t="s">
        <v>670</v>
      </c>
      <c r="B23" s="209" t="s">
        <v>671</v>
      </c>
      <c r="C23" s="271" t="s">
        <v>886</v>
      </c>
      <c r="D23" s="271"/>
      <c r="E23" s="210" t="s">
        <v>606</v>
      </c>
      <c r="F23" s="210"/>
      <c r="G23" s="212" t="s">
        <v>552</v>
      </c>
      <c r="H23" s="212" t="s">
        <v>552</v>
      </c>
      <c r="I23" s="210" t="s">
        <v>570</v>
      </c>
      <c r="J23" s="272" t="s">
        <v>664</v>
      </c>
      <c r="K23" s="272"/>
      <c r="L23" s="272" t="s">
        <v>664</v>
      </c>
      <c r="M23" s="272"/>
      <c r="N23" s="271" t="s">
        <v>665</v>
      </c>
      <c r="O23" s="271"/>
      <c r="P23" s="202"/>
    </row>
    <row r="24" spans="1:16" ht="19.899999999999999" customHeight="1">
      <c r="A24" s="209" t="s">
        <v>670</v>
      </c>
      <c r="B24" s="209" t="s">
        <v>673</v>
      </c>
      <c r="C24" s="271" t="s">
        <v>887</v>
      </c>
      <c r="D24" s="271"/>
      <c r="E24" s="210" t="s">
        <v>606</v>
      </c>
      <c r="F24" s="210"/>
      <c r="G24" s="212" t="s">
        <v>552</v>
      </c>
      <c r="H24" s="212" t="s">
        <v>552</v>
      </c>
      <c r="I24" s="210" t="s">
        <v>570</v>
      </c>
      <c r="J24" s="272" t="s">
        <v>569</v>
      </c>
      <c r="K24" s="272"/>
      <c r="L24" s="272" t="s">
        <v>569</v>
      </c>
      <c r="M24" s="272"/>
      <c r="N24" s="271" t="s">
        <v>665</v>
      </c>
      <c r="O24" s="271"/>
      <c r="P24" s="202"/>
    </row>
    <row r="25" spans="1:16" ht="19.899999999999999" customHeight="1">
      <c r="A25" s="209" t="s">
        <v>675</v>
      </c>
      <c r="B25" s="209" t="s">
        <v>676</v>
      </c>
      <c r="C25" s="271" t="s">
        <v>568</v>
      </c>
      <c r="D25" s="271"/>
      <c r="E25" s="210" t="s">
        <v>606</v>
      </c>
      <c r="F25" s="210"/>
      <c r="G25" s="212" t="s">
        <v>552</v>
      </c>
      <c r="H25" s="212" t="s">
        <v>552</v>
      </c>
      <c r="I25" s="210" t="s">
        <v>570</v>
      </c>
      <c r="J25" s="272" t="s">
        <v>569</v>
      </c>
      <c r="K25" s="272"/>
      <c r="L25" s="272" t="s">
        <v>569</v>
      </c>
      <c r="M25" s="272"/>
      <c r="N25" s="271" t="s">
        <v>665</v>
      </c>
      <c r="O25" s="271"/>
      <c r="P25" s="202"/>
    </row>
    <row r="26" spans="1:16" ht="14.25" customHeight="1">
      <c r="A26" s="218"/>
      <c r="B26" s="213"/>
      <c r="C26" s="213"/>
      <c r="D26" s="213"/>
      <c r="E26" s="213"/>
      <c r="F26" s="213"/>
      <c r="G26" s="213"/>
      <c r="H26" s="213"/>
      <c r="I26" s="213"/>
      <c r="J26" s="213"/>
      <c r="K26" s="194"/>
      <c r="L26" s="213"/>
      <c r="M26" s="194"/>
      <c r="N26" s="213"/>
      <c r="O26" s="194"/>
      <c r="P26" s="214"/>
    </row>
  </sheetData>
  <mergeCells count="55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J21:K21"/>
    <mergeCell ref="L21:M21"/>
    <mergeCell ref="N21:O21"/>
    <mergeCell ref="C22:D22"/>
    <mergeCell ref="J22:K22"/>
    <mergeCell ref="L22:M22"/>
    <mergeCell ref="N22:O22"/>
    <mergeCell ref="C21:D21"/>
    <mergeCell ref="C25:D25"/>
    <mergeCell ref="J25:K25"/>
    <mergeCell ref="L25:M25"/>
    <mergeCell ref="N25:O25"/>
    <mergeCell ref="C23:D23"/>
    <mergeCell ref="J23:K23"/>
    <mergeCell ref="L23:M23"/>
    <mergeCell ref="N23:O23"/>
    <mergeCell ref="C24:D24"/>
    <mergeCell ref="J24:K24"/>
    <mergeCell ref="L24:M24"/>
    <mergeCell ref="N24:O2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P25"/>
  <sheetViews>
    <sheetView workbookViewId="0">
      <selection activeCell="A4" sqref="A4:O24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6" t="s">
        <v>632</v>
      </c>
      <c r="C4" s="266"/>
      <c r="D4" s="201" t="s">
        <v>633</v>
      </c>
      <c r="E4" s="266" t="s">
        <v>888</v>
      </c>
      <c r="F4" s="266"/>
      <c r="G4" s="266"/>
      <c r="H4" s="266"/>
      <c r="I4" s="267" t="s">
        <v>635</v>
      </c>
      <c r="J4" s="267"/>
      <c r="K4" s="266" t="s">
        <v>889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6" t="s">
        <v>638</v>
      </c>
      <c r="C6" s="266"/>
      <c r="D6" s="201" t="s">
        <v>639</v>
      </c>
      <c r="E6" s="266"/>
      <c r="F6" s="266"/>
      <c r="G6" s="204"/>
      <c r="H6" s="204"/>
      <c r="I6" s="267" t="s">
        <v>641</v>
      </c>
      <c r="J6" s="267"/>
      <c r="K6" s="267" t="s">
        <v>642</v>
      </c>
      <c r="L6" s="267"/>
      <c r="M6" s="267"/>
      <c r="N6" s="267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6">
        <v>10</v>
      </c>
      <c r="C8" s="266"/>
      <c r="D8" s="201" t="s">
        <v>645</v>
      </c>
      <c r="E8" s="266"/>
      <c r="F8" s="266"/>
      <c r="G8" s="204"/>
      <c r="H8" s="204"/>
      <c r="I8" s="267" t="s">
        <v>647</v>
      </c>
      <c r="J8" s="267"/>
      <c r="K8" s="267"/>
      <c r="L8" s="267"/>
      <c r="M8" s="267" t="s">
        <v>642</v>
      </c>
      <c r="N8" s="267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890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9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9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9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70" t="s">
        <v>654</v>
      </c>
      <c r="D18" s="270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9" t="s">
        <v>598</v>
      </c>
      <c r="B19" s="209" t="s">
        <v>605</v>
      </c>
      <c r="C19" s="271" t="s">
        <v>891</v>
      </c>
      <c r="D19" s="271"/>
      <c r="E19" s="210" t="s">
        <v>606</v>
      </c>
      <c r="F19" s="210"/>
      <c r="G19" s="212" t="s">
        <v>892</v>
      </c>
      <c r="H19" s="212" t="s">
        <v>892</v>
      </c>
      <c r="I19" s="210" t="s">
        <v>548</v>
      </c>
      <c r="J19" s="272" t="s">
        <v>664</v>
      </c>
      <c r="K19" s="272"/>
      <c r="L19" s="272" t="s">
        <v>664</v>
      </c>
      <c r="M19" s="272"/>
      <c r="N19" s="271" t="s">
        <v>665</v>
      </c>
      <c r="O19" s="271"/>
      <c r="P19" s="202"/>
    </row>
    <row r="20" spans="1:16" ht="19.899999999999999" customHeight="1">
      <c r="A20" s="209" t="s">
        <v>598</v>
      </c>
      <c r="B20" s="209" t="s">
        <v>619</v>
      </c>
      <c r="C20" s="271" t="s">
        <v>893</v>
      </c>
      <c r="D20" s="271"/>
      <c r="E20" s="210" t="s">
        <v>606</v>
      </c>
      <c r="F20" s="210"/>
      <c r="G20" s="212" t="s">
        <v>552</v>
      </c>
      <c r="H20" s="212" t="s">
        <v>552</v>
      </c>
      <c r="I20" s="210" t="s">
        <v>570</v>
      </c>
      <c r="J20" s="272" t="s">
        <v>664</v>
      </c>
      <c r="K20" s="272"/>
      <c r="L20" s="272" t="s">
        <v>664</v>
      </c>
      <c r="M20" s="272"/>
      <c r="N20" s="271" t="s">
        <v>665</v>
      </c>
      <c r="O20" s="271"/>
      <c r="P20" s="202"/>
    </row>
    <row r="21" spans="1:16" ht="19.899999999999999" customHeight="1">
      <c r="A21" s="209" t="s">
        <v>598</v>
      </c>
      <c r="B21" s="209" t="s">
        <v>667</v>
      </c>
      <c r="C21" s="271" t="s">
        <v>894</v>
      </c>
      <c r="D21" s="271"/>
      <c r="E21" s="210" t="s">
        <v>805</v>
      </c>
      <c r="F21" s="210"/>
      <c r="G21" s="212" t="s">
        <v>895</v>
      </c>
      <c r="H21" s="212" t="s">
        <v>895</v>
      </c>
      <c r="I21" s="210" t="s">
        <v>622</v>
      </c>
      <c r="J21" s="272" t="s">
        <v>569</v>
      </c>
      <c r="K21" s="272"/>
      <c r="L21" s="272" t="s">
        <v>569</v>
      </c>
      <c r="M21" s="272"/>
      <c r="N21" s="271" t="s">
        <v>665</v>
      </c>
      <c r="O21" s="271"/>
      <c r="P21" s="202"/>
    </row>
    <row r="22" spans="1:16" ht="19.899999999999999" customHeight="1">
      <c r="A22" s="209" t="s">
        <v>670</v>
      </c>
      <c r="B22" s="209" t="s">
        <v>671</v>
      </c>
      <c r="C22" s="271" t="s">
        <v>896</v>
      </c>
      <c r="D22" s="271"/>
      <c r="E22" s="210" t="s">
        <v>606</v>
      </c>
      <c r="F22" s="210"/>
      <c r="G22" s="212" t="s">
        <v>552</v>
      </c>
      <c r="H22" s="212" t="s">
        <v>552</v>
      </c>
      <c r="I22" s="210" t="s">
        <v>570</v>
      </c>
      <c r="J22" s="272" t="s">
        <v>664</v>
      </c>
      <c r="K22" s="272"/>
      <c r="L22" s="272" t="s">
        <v>664</v>
      </c>
      <c r="M22" s="272"/>
      <c r="N22" s="271" t="s">
        <v>665</v>
      </c>
      <c r="O22" s="271"/>
      <c r="P22" s="202"/>
    </row>
    <row r="23" spans="1:16" ht="19.899999999999999" customHeight="1">
      <c r="A23" s="209" t="s">
        <v>670</v>
      </c>
      <c r="B23" s="209" t="s">
        <v>673</v>
      </c>
      <c r="C23" s="271" t="s">
        <v>897</v>
      </c>
      <c r="D23" s="271"/>
      <c r="E23" s="210" t="s">
        <v>606</v>
      </c>
      <c r="F23" s="210"/>
      <c r="G23" s="212" t="s">
        <v>552</v>
      </c>
      <c r="H23" s="212" t="s">
        <v>552</v>
      </c>
      <c r="I23" s="210" t="s">
        <v>570</v>
      </c>
      <c r="J23" s="272" t="s">
        <v>569</v>
      </c>
      <c r="K23" s="272"/>
      <c r="L23" s="272" t="s">
        <v>569</v>
      </c>
      <c r="M23" s="272"/>
      <c r="N23" s="271" t="s">
        <v>665</v>
      </c>
      <c r="O23" s="271"/>
      <c r="P23" s="202"/>
    </row>
    <row r="24" spans="1:16" ht="19.899999999999999" customHeight="1">
      <c r="A24" s="209" t="s">
        <v>675</v>
      </c>
      <c r="B24" s="209" t="s">
        <v>676</v>
      </c>
      <c r="C24" s="271" t="s">
        <v>898</v>
      </c>
      <c r="D24" s="271"/>
      <c r="E24" s="210" t="s">
        <v>606</v>
      </c>
      <c r="F24" s="210"/>
      <c r="G24" s="212" t="s">
        <v>552</v>
      </c>
      <c r="H24" s="212" t="s">
        <v>552</v>
      </c>
      <c r="I24" s="210" t="s">
        <v>570</v>
      </c>
      <c r="J24" s="272" t="s">
        <v>569</v>
      </c>
      <c r="K24" s="272"/>
      <c r="L24" s="272" t="s">
        <v>569</v>
      </c>
      <c r="M24" s="272"/>
      <c r="N24" s="271" t="s">
        <v>665</v>
      </c>
      <c r="O24" s="271"/>
      <c r="P24" s="202"/>
    </row>
    <row r="25" spans="1:16" ht="14.25" customHeight="1">
      <c r="A25" s="218"/>
      <c r="B25" s="213"/>
      <c r="C25" s="213"/>
      <c r="D25" s="213"/>
      <c r="E25" s="213"/>
      <c r="F25" s="213"/>
      <c r="G25" s="213"/>
      <c r="H25" s="213"/>
      <c r="I25" s="213"/>
      <c r="J25" s="213"/>
      <c r="K25" s="194"/>
      <c r="L25" s="213"/>
      <c r="M25" s="194"/>
      <c r="N25" s="213"/>
      <c r="O25" s="194"/>
      <c r="P25" s="214"/>
    </row>
  </sheetData>
  <mergeCells count="51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J21:K21"/>
    <mergeCell ref="L21:M21"/>
    <mergeCell ref="N21:O21"/>
    <mergeCell ref="C22:D22"/>
    <mergeCell ref="J22:K22"/>
    <mergeCell ref="L22:M22"/>
    <mergeCell ref="N22:O22"/>
    <mergeCell ref="C21:D21"/>
    <mergeCell ref="C23:D23"/>
    <mergeCell ref="J23:K23"/>
    <mergeCell ref="L23:M23"/>
    <mergeCell ref="N23:O23"/>
    <mergeCell ref="C24:D24"/>
    <mergeCell ref="J24:K24"/>
    <mergeCell ref="L24:M24"/>
    <mergeCell ref="N24:O2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P24"/>
  <sheetViews>
    <sheetView workbookViewId="0">
      <selection activeCell="F28" sqref="F28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6" t="s">
        <v>632</v>
      </c>
      <c r="C4" s="266"/>
      <c r="D4" s="201" t="s">
        <v>633</v>
      </c>
      <c r="E4" s="266" t="s">
        <v>899</v>
      </c>
      <c r="F4" s="266"/>
      <c r="G4" s="266"/>
      <c r="H4" s="266"/>
      <c r="I4" s="267" t="s">
        <v>635</v>
      </c>
      <c r="J4" s="267"/>
      <c r="K4" s="266" t="s">
        <v>900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6" t="s">
        <v>638</v>
      </c>
      <c r="C6" s="266"/>
      <c r="D6" s="201" t="s">
        <v>639</v>
      </c>
      <c r="E6" s="266"/>
      <c r="F6" s="266"/>
      <c r="G6" s="204"/>
      <c r="H6" s="204"/>
      <c r="I6" s="267" t="s">
        <v>641</v>
      </c>
      <c r="J6" s="267"/>
      <c r="K6" s="267" t="s">
        <v>763</v>
      </c>
      <c r="L6" s="267"/>
      <c r="M6" s="267"/>
      <c r="N6" s="267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6">
        <v>10</v>
      </c>
      <c r="C8" s="266"/>
      <c r="D8" s="201" t="s">
        <v>645</v>
      </c>
      <c r="E8" s="266"/>
      <c r="F8" s="266"/>
      <c r="G8" s="204"/>
      <c r="H8" s="204"/>
      <c r="I8" s="267" t="s">
        <v>647</v>
      </c>
      <c r="J8" s="267"/>
      <c r="K8" s="267"/>
      <c r="L8" s="267"/>
      <c r="M8" s="267" t="s">
        <v>763</v>
      </c>
      <c r="N8" s="267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901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9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9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9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70" t="s">
        <v>654</v>
      </c>
      <c r="D18" s="270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9" t="s">
        <v>598</v>
      </c>
      <c r="B19" s="209" t="s">
        <v>605</v>
      </c>
      <c r="C19" s="271" t="s">
        <v>902</v>
      </c>
      <c r="D19" s="271"/>
      <c r="E19" s="210" t="s">
        <v>601</v>
      </c>
      <c r="F19" s="210"/>
      <c r="G19" s="212" t="s">
        <v>612</v>
      </c>
      <c r="H19" s="212" t="s">
        <v>612</v>
      </c>
      <c r="I19" s="210" t="s">
        <v>744</v>
      </c>
      <c r="J19" s="272" t="s">
        <v>780</v>
      </c>
      <c r="K19" s="272"/>
      <c r="L19" s="272" t="s">
        <v>664</v>
      </c>
      <c r="M19" s="272"/>
      <c r="N19" s="271" t="s">
        <v>665</v>
      </c>
      <c r="O19" s="271"/>
      <c r="P19" s="202"/>
    </row>
    <row r="20" spans="1:16" ht="19.899999999999999" customHeight="1">
      <c r="A20" s="209" t="s">
        <v>598</v>
      </c>
      <c r="B20" s="209" t="s">
        <v>605</v>
      </c>
      <c r="C20" s="271" t="s">
        <v>903</v>
      </c>
      <c r="D20" s="271"/>
      <c r="E20" s="210" t="s">
        <v>606</v>
      </c>
      <c r="F20" s="210"/>
      <c r="G20" s="212" t="s">
        <v>788</v>
      </c>
      <c r="H20" s="212" t="s">
        <v>788</v>
      </c>
      <c r="I20" s="210" t="s">
        <v>548</v>
      </c>
      <c r="J20" s="272" t="s">
        <v>780</v>
      </c>
      <c r="K20" s="272"/>
      <c r="L20" s="272" t="s">
        <v>664</v>
      </c>
      <c r="M20" s="272"/>
      <c r="N20" s="271" t="s">
        <v>665</v>
      </c>
      <c r="O20" s="271"/>
      <c r="P20" s="202"/>
    </row>
    <row r="21" spans="1:16" ht="19.899999999999999" customHeight="1">
      <c r="A21" s="209" t="s">
        <v>670</v>
      </c>
      <c r="B21" s="209" t="s">
        <v>673</v>
      </c>
      <c r="C21" s="271" t="s">
        <v>904</v>
      </c>
      <c r="D21" s="271"/>
      <c r="E21" s="210" t="s">
        <v>606</v>
      </c>
      <c r="F21" s="210"/>
      <c r="G21" s="212" t="s">
        <v>905</v>
      </c>
      <c r="H21" s="212" t="s">
        <v>905</v>
      </c>
      <c r="I21" s="210" t="s">
        <v>570</v>
      </c>
      <c r="J21" s="272" t="s">
        <v>664</v>
      </c>
      <c r="K21" s="272"/>
      <c r="L21" s="272" t="s">
        <v>664</v>
      </c>
      <c r="M21" s="272"/>
      <c r="N21" s="271" t="s">
        <v>665</v>
      </c>
      <c r="O21" s="271"/>
      <c r="P21" s="202"/>
    </row>
    <row r="22" spans="1:16" ht="19.899999999999999" customHeight="1">
      <c r="A22" s="209" t="s">
        <v>675</v>
      </c>
      <c r="B22" s="209" t="s">
        <v>676</v>
      </c>
      <c r="C22" s="271" t="s">
        <v>906</v>
      </c>
      <c r="D22" s="271"/>
      <c r="E22" s="210" t="s">
        <v>606</v>
      </c>
      <c r="F22" s="210"/>
      <c r="G22" s="212" t="s">
        <v>625</v>
      </c>
      <c r="H22" s="212" t="s">
        <v>625</v>
      </c>
      <c r="I22" s="210" t="s">
        <v>570</v>
      </c>
      <c r="J22" s="272" t="s">
        <v>664</v>
      </c>
      <c r="K22" s="272"/>
      <c r="L22" s="272" t="s">
        <v>664</v>
      </c>
      <c r="M22" s="272"/>
      <c r="N22" s="271" t="s">
        <v>665</v>
      </c>
      <c r="O22" s="271"/>
      <c r="P22" s="202"/>
    </row>
    <row r="23" spans="1:16" ht="19.899999999999999" customHeight="1">
      <c r="A23" s="209" t="s">
        <v>670</v>
      </c>
      <c r="B23" s="209" t="s">
        <v>865</v>
      </c>
      <c r="C23" s="271" t="s">
        <v>760</v>
      </c>
      <c r="D23" s="271"/>
      <c r="E23" s="210" t="s">
        <v>606</v>
      </c>
      <c r="F23" s="210"/>
      <c r="G23" s="212"/>
      <c r="H23" s="212" t="s">
        <v>625</v>
      </c>
      <c r="I23" s="210" t="s">
        <v>570</v>
      </c>
      <c r="J23" s="272"/>
      <c r="K23" s="272"/>
      <c r="L23" s="272" t="s">
        <v>569</v>
      </c>
      <c r="M23" s="272"/>
      <c r="N23" s="271" t="s">
        <v>665</v>
      </c>
      <c r="O23" s="271"/>
      <c r="P23" s="202"/>
    </row>
    <row r="24" spans="1:16" ht="14.25" customHeight="1">
      <c r="A24" s="218"/>
      <c r="B24" s="213"/>
      <c r="C24" s="213"/>
      <c r="D24" s="213"/>
      <c r="E24" s="213"/>
      <c r="F24" s="213"/>
      <c r="G24" s="213"/>
      <c r="H24" s="213"/>
      <c r="I24" s="213"/>
      <c r="J24" s="213"/>
      <c r="K24" s="194"/>
      <c r="L24" s="213"/>
      <c r="M24" s="194"/>
      <c r="N24" s="213"/>
      <c r="O24" s="194"/>
      <c r="P24" s="214"/>
    </row>
  </sheetData>
  <mergeCells count="47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C23:D23"/>
    <mergeCell ref="J23:K23"/>
    <mergeCell ref="L23:M23"/>
    <mergeCell ref="N23:O23"/>
    <mergeCell ref="J21:K21"/>
    <mergeCell ref="L21:M21"/>
    <mergeCell ref="N21:O21"/>
    <mergeCell ref="C22:D22"/>
    <mergeCell ref="J22:K22"/>
    <mergeCell ref="L22:M22"/>
    <mergeCell ref="N22:O22"/>
    <mergeCell ref="C21:D21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P24"/>
  <sheetViews>
    <sheetView workbookViewId="0">
      <selection activeCell="A4" sqref="A4:O23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24.2" customHeight="1">
      <c r="A4" s="199" t="s">
        <v>631</v>
      </c>
      <c r="B4" s="266" t="s">
        <v>907</v>
      </c>
      <c r="C4" s="266"/>
      <c r="D4" s="201" t="s">
        <v>633</v>
      </c>
      <c r="E4" s="266" t="s">
        <v>908</v>
      </c>
      <c r="F4" s="266"/>
      <c r="G4" s="266"/>
      <c r="H4" s="266"/>
      <c r="I4" s="267" t="s">
        <v>635</v>
      </c>
      <c r="J4" s="267"/>
      <c r="K4" s="266" t="s">
        <v>900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6" t="s">
        <v>638</v>
      </c>
      <c r="C6" s="266"/>
      <c r="D6" s="201" t="s">
        <v>639</v>
      </c>
      <c r="E6" s="266"/>
      <c r="F6" s="266"/>
      <c r="G6" s="204"/>
      <c r="H6" s="204"/>
      <c r="I6" s="267" t="s">
        <v>641</v>
      </c>
      <c r="J6" s="267"/>
      <c r="K6" s="267" t="s">
        <v>909</v>
      </c>
      <c r="L6" s="267"/>
      <c r="M6" s="267"/>
      <c r="N6" s="267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6">
        <v>10</v>
      </c>
      <c r="C8" s="266"/>
      <c r="D8" s="201" t="s">
        <v>645</v>
      </c>
      <c r="E8" s="266"/>
      <c r="F8" s="266"/>
      <c r="G8" s="204"/>
      <c r="H8" s="204"/>
      <c r="I8" s="267" t="s">
        <v>647</v>
      </c>
      <c r="J8" s="267"/>
      <c r="K8" s="267"/>
      <c r="L8" s="267"/>
      <c r="M8" s="267" t="s">
        <v>909</v>
      </c>
      <c r="N8" s="267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910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9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9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9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70" t="s">
        <v>654</v>
      </c>
      <c r="D18" s="270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9" t="s">
        <v>598</v>
      </c>
      <c r="B19" s="209" t="s">
        <v>605</v>
      </c>
      <c r="C19" s="271" t="s">
        <v>911</v>
      </c>
      <c r="D19" s="271"/>
      <c r="E19" s="210" t="s">
        <v>601</v>
      </c>
      <c r="F19" s="210"/>
      <c r="G19" s="212" t="s">
        <v>743</v>
      </c>
      <c r="H19" s="212" t="s">
        <v>743</v>
      </c>
      <c r="I19" s="210" t="s">
        <v>548</v>
      </c>
      <c r="J19" s="272" t="s">
        <v>724</v>
      </c>
      <c r="K19" s="272"/>
      <c r="L19" s="272" t="s">
        <v>664</v>
      </c>
      <c r="M19" s="272"/>
      <c r="N19" s="271" t="s">
        <v>665</v>
      </c>
      <c r="O19" s="271"/>
      <c r="P19" s="202"/>
    </row>
    <row r="20" spans="1:16" ht="19.899999999999999" customHeight="1">
      <c r="A20" s="209" t="s">
        <v>670</v>
      </c>
      <c r="B20" s="209" t="s">
        <v>673</v>
      </c>
      <c r="C20" s="271" t="s">
        <v>912</v>
      </c>
      <c r="D20" s="271"/>
      <c r="E20" s="210" t="s">
        <v>601</v>
      </c>
      <c r="F20" s="210"/>
      <c r="G20" s="212" t="s">
        <v>743</v>
      </c>
      <c r="H20" s="212" t="s">
        <v>743</v>
      </c>
      <c r="I20" s="210" t="s">
        <v>548</v>
      </c>
      <c r="J20" s="272" t="s">
        <v>724</v>
      </c>
      <c r="K20" s="272"/>
      <c r="L20" s="272" t="s">
        <v>724</v>
      </c>
      <c r="M20" s="272"/>
      <c r="N20" s="271" t="s">
        <v>665</v>
      </c>
      <c r="O20" s="271"/>
      <c r="P20" s="202"/>
    </row>
    <row r="21" spans="1:16" ht="19.899999999999999" customHeight="1">
      <c r="A21" s="209" t="s">
        <v>675</v>
      </c>
      <c r="B21" s="209" t="s">
        <v>676</v>
      </c>
      <c r="C21" s="271" t="s">
        <v>913</v>
      </c>
      <c r="D21" s="271"/>
      <c r="E21" s="210" t="s">
        <v>606</v>
      </c>
      <c r="F21" s="210"/>
      <c r="G21" s="212" t="s">
        <v>625</v>
      </c>
      <c r="H21" s="212" t="s">
        <v>625</v>
      </c>
      <c r="I21" s="210" t="s">
        <v>570</v>
      </c>
      <c r="J21" s="272" t="s">
        <v>724</v>
      </c>
      <c r="K21" s="272"/>
      <c r="L21" s="272" t="s">
        <v>664</v>
      </c>
      <c r="M21" s="272"/>
      <c r="N21" s="271" t="s">
        <v>665</v>
      </c>
      <c r="O21" s="271"/>
      <c r="P21" s="202"/>
    </row>
    <row r="22" spans="1:16" ht="19.899999999999999" customHeight="1">
      <c r="A22" s="209" t="s">
        <v>598</v>
      </c>
      <c r="B22" s="209" t="s">
        <v>667</v>
      </c>
      <c r="C22" s="271" t="s">
        <v>914</v>
      </c>
      <c r="D22" s="271"/>
      <c r="E22" s="210" t="s">
        <v>601</v>
      </c>
      <c r="F22" s="210"/>
      <c r="G22" s="212">
        <v>57500</v>
      </c>
      <c r="H22" s="212" t="s">
        <v>915</v>
      </c>
      <c r="I22" s="210" t="s">
        <v>622</v>
      </c>
      <c r="J22" s="272">
        <v>10</v>
      </c>
      <c r="K22" s="272"/>
      <c r="L22" s="272" t="s">
        <v>569</v>
      </c>
      <c r="M22" s="272"/>
      <c r="N22" s="271" t="s">
        <v>665</v>
      </c>
      <c r="O22" s="271"/>
      <c r="P22" s="202"/>
    </row>
    <row r="23" spans="1:16" ht="19.899999999999999" customHeight="1">
      <c r="A23" s="209" t="s">
        <v>670</v>
      </c>
      <c r="B23" s="209" t="s">
        <v>865</v>
      </c>
      <c r="C23" s="271" t="s">
        <v>916</v>
      </c>
      <c r="D23" s="271"/>
      <c r="E23" s="210" t="s">
        <v>606</v>
      </c>
      <c r="F23" s="210"/>
      <c r="G23" s="212">
        <v>90</v>
      </c>
      <c r="H23" s="212" t="s">
        <v>625</v>
      </c>
      <c r="I23" s="210" t="s">
        <v>570</v>
      </c>
      <c r="J23" s="272">
        <v>10</v>
      </c>
      <c r="K23" s="272"/>
      <c r="L23" s="272" t="s">
        <v>569</v>
      </c>
      <c r="M23" s="272"/>
      <c r="N23" s="271" t="s">
        <v>665</v>
      </c>
      <c r="O23" s="271"/>
      <c r="P23" s="202"/>
    </row>
    <row r="24" spans="1:16" ht="14.25" customHeight="1">
      <c r="A24" s="218"/>
      <c r="B24" s="213"/>
      <c r="C24" s="213"/>
      <c r="D24" s="213"/>
      <c r="E24" s="213"/>
      <c r="F24" s="213"/>
      <c r="G24" s="213"/>
      <c r="H24" s="213"/>
      <c r="I24" s="213"/>
      <c r="J24" s="213"/>
      <c r="K24" s="194"/>
      <c r="L24" s="213"/>
      <c r="M24" s="194"/>
      <c r="N24" s="213"/>
      <c r="O24" s="194"/>
      <c r="P24" s="214"/>
    </row>
  </sheetData>
  <mergeCells count="47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C23:D23"/>
    <mergeCell ref="J23:K23"/>
    <mergeCell ref="L23:M23"/>
    <mergeCell ref="N23:O23"/>
    <mergeCell ref="J21:K21"/>
    <mergeCell ref="L21:M21"/>
    <mergeCell ref="N21:O21"/>
    <mergeCell ref="C22:D22"/>
    <mergeCell ref="J22:K22"/>
    <mergeCell ref="L22:M22"/>
    <mergeCell ref="N22:O22"/>
    <mergeCell ref="C21:D21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P24"/>
  <sheetViews>
    <sheetView workbookViewId="0">
      <selection activeCell="G29" sqref="G29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6" t="s">
        <v>907</v>
      </c>
      <c r="C4" s="266"/>
      <c r="D4" s="201" t="s">
        <v>633</v>
      </c>
      <c r="E4" s="266" t="s">
        <v>917</v>
      </c>
      <c r="F4" s="266"/>
      <c r="G4" s="266"/>
      <c r="H4" s="266"/>
      <c r="I4" s="267" t="s">
        <v>635</v>
      </c>
      <c r="J4" s="267"/>
      <c r="K4" s="266" t="s">
        <v>900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6" t="s">
        <v>638</v>
      </c>
      <c r="C6" s="266"/>
      <c r="D6" s="201" t="s">
        <v>639</v>
      </c>
      <c r="E6" s="266" t="s">
        <v>753</v>
      </c>
      <c r="F6" s="266"/>
      <c r="G6" s="204"/>
      <c r="H6" s="204"/>
      <c r="I6" s="267" t="s">
        <v>641</v>
      </c>
      <c r="J6" s="267"/>
      <c r="K6" s="267" t="s">
        <v>918</v>
      </c>
      <c r="L6" s="267"/>
      <c r="M6" s="267"/>
      <c r="N6" s="267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6">
        <v>10</v>
      </c>
      <c r="C8" s="266"/>
      <c r="D8" s="201" t="s">
        <v>645</v>
      </c>
      <c r="E8" s="266" t="s">
        <v>755</v>
      </c>
      <c r="F8" s="266"/>
      <c r="G8" s="204"/>
      <c r="H8" s="204"/>
      <c r="I8" s="267" t="s">
        <v>647</v>
      </c>
      <c r="J8" s="267"/>
      <c r="K8" s="267"/>
      <c r="L8" s="267"/>
      <c r="M8" s="267" t="s">
        <v>918</v>
      </c>
      <c r="N8" s="267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919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9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9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9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70" t="s">
        <v>654</v>
      </c>
      <c r="D18" s="270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9" t="s">
        <v>598</v>
      </c>
      <c r="B19" s="209" t="s">
        <v>605</v>
      </c>
      <c r="C19" s="271" t="s">
        <v>920</v>
      </c>
      <c r="D19" s="271"/>
      <c r="E19" s="210" t="s">
        <v>601</v>
      </c>
      <c r="F19" s="210"/>
      <c r="G19" s="212" t="s">
        <v>612</v>
      </c>
      <c r="H19" s="212" t="s">
        <v>612</v>
      </c>
      <c r="I19" s="210" t="s">
        <v>744</v>
      </c>
      <c r="J19" s="272" t="s">
        <v>724</v>
      </c>
      <c r="K19" s="272"/>
      <c r="L19" s="272" t="s">
        <v>664</v>
      </c>
      <c r="M19" s="272"/>
      <c r="N19" s="271" t="s">
        <v>665</v>
      </c>
      <c r="O19" s="271"/>
      <c r="P19" s="202"/>
    </row>
    <row r="20" spans="1:16" ht="19.899999999999999" customHeight="1">
      <c r="A20" s="209" t="s">
        <v>670</v>
      </c>
      <c r="B20" s="209" t="s">
        <v>673</v>
      </c>
      <c r="C20" s="271" t="s">
        <v>921</v>
      </c>
      <c r="D20" s="271"/>
      <c r="E20" s="210" t="s">
        <v>601</v>
      </c>
      <c r="F20" s="210"/>
      <c r="G20" s="212" t="s">
        <v>612</v>
      </c>
      <c r="H20" s="212" t="s">
        <v>612</v>
      </c>
      <c r="I20" s="210" t="s">
        <v>744</v>
      </c>
      <c r="J20" s="272" t="s">
        <v>724</v>
      </c>
      <c r="K20" s="272"/>
      <c r="L20" s="272" t="s">
        <v>664</v>
      </c>
      <c r="M20" s="272"/>
      <c r="N20" s="271" t="s">
        <v>665</v>
      </c>
      <c r="O20" s="271"/>
      <c r="P20" s="202"/>
    </row>
    <row r="21" spans="1:16" ht="19.899999999999999" customHeight="1">
      <c r="A21" s="209" t="s">
        <v>675</v>
      </c>
      <c r="B21" s="209" t="s">
        <v>676</v>
      </c>
      <c r="C21" s="271" t="s">
        <v>568</v>
      </c>
      <c r="D21" s="271"/>
      <c r="E21" s="210" t="s">
        <v>606</v>
      </c>
      <c r="F21" s="210"/>
      <c r="G21" s="212" t="s">
        <v>625</v>
      </c>
      <c r="H21" s="212" t="s">
        <v>625</v>
      </c>
      <c r="I21" s="210" t="s">
        <v>570</v>
      </c>
      <c r="J21" s="272" t="s">
        <v>724</v>
      </c>
      <c r="K21" s="272"/>
      <c r="L21" s="272" t="s">
        <v>724</v>
      </c>
      <c r="M21" s="272"/>
      <c r="N21" s="271" t="s">
        <v>665</v>
      </c>
      <c r="O21" s="271"/>
      <c r="P21" s="202"/>
    </row>
    <row r="22" spans="1:16" ht="19.899999999999999" customHeight="1">
      <c r="A22" s="209" t="s">
        <v>598</v>
      </c>
      <c r="B22" s="209" t="s">
        <v>922</v>
      </c>
      <c r="C22" s="271" t="s">
        <v>923</v>
      </c>
      <c r="D22" s="271"/>
      <c r="E22" s="210" t="s">
        <v>606</v>
      </c>
      <c r="F22" s="210"/>
      <c r="G22" s="212"/>
      <c r="H22" s="212" t="s">
        <v>625</v>
      </c>
      <c r="I22" s="210" t="s">
        <v>570</v>
      </c>
      <c r="J22" s="272"/>
      <c r="K22" s="272"/>
      <c r="L22" s="272" t="s">
        <v>569</v>
      </c>
      <c r="M22" s="272"/>
      <c r="N22" s="271" t="s">
        <v>665</v>
      </c>
      <c r="O22" s="271"/>
      <c r="P22" s="202"/>
    </row>
    <row r="23" spans="1:16" ht="19.899999999999999" customHeight="1">
      <c r="A23" s="209" t="s">
        <v>670</v>
      </c>
      <c r="B23" s="209" t="s">
        <v>865</v>
      </c>
      <c r="C23" s="271" t="s">
        <v>924</v>
      </c>
      <c r="D23" s="271"/>
      <c r="E23" s="210" t="s">
        <v>606</v>
      </c>
      <c r="F23" s="210"/>
      <c r="G23" s="212"/>
      <c r="H23" s="212" t="s">
        <v>625</v>
      </c>
      <c r="I23" s="210" t="s">
        <v>570</v>
      </c>
      <c r="J23" s="272"/>
      <c r="K23" s="272"/>
      <c r="L23" s="272" t="s">
        <v>569</v>
      </c>
      <c r="M23" s="272"/>
      <c r="N23" s="271" t="s">
        <v>665</v>
      </c>
      <c r="O23" s="271"/>
      <c r="P23" s="202"/>
    </row>
    <row r="24" spans="1:16" ht="14.25" customHeight="1">
      <c r="A24" s="218"/>
      <c r="B24" s="213"/>
      <c r="C24" s="213"/>
      <c r="D24" s="213"/>
      <c r="E24" s="213"/>
      <c r="F24" s="213"/>
      <c r="G24" s="213"/>
      <c r="H24" s="213"/>
      <c r="I24" s="213"/>
      <c r="J24" s="213"/>
      <c r="K24" s="194"/>
      <c r="L24" s="213"/>
      <c r="M24" s="194"/>
      <c r="N24" s="213"/>
      <c r="O24" s="194"/>
      <c r="P24" s="214"/>
    </row>
  </sheetData>
  <mergeCells count="47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C23:D23"/>
    <mergeCell ref="J23:K23"/>
    <mergeCell ref="L23:M23"/>
    <mergeCell ref="N23:O23"/>
    <mergeCell ref="C21:D21"/>
    <mergeCell ref="J21:K21"/>
    <mergeCell ref="L21:M21"/>
    <mergeCell ref="N21:O21"/>
    <mergeCell ref="C22:D22"/>
    <mergeCell ref="J22:K22"/>
    <mergeCell ref="L22:M22"/>
    <mergeCell ref="N22:O22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P25"/>
  <sheetViews>
    <sheetView workbookViewId="0">
      <selection activeCell="A4" sqref="A4:O24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6" t="s">
        <v>632</v>
      </c>
      <c r="C4" s="266"/>
      <c r="D4" s="201" t="s">
        <v>633</v>
      </c>
      <c r="E4" s="266" t="s">
        <v>925</v>
      </c>
      <c r="F4" s="266"/>
      <c r="G4" s="266"/>
      <c r="H4" s="266"/>
      <c r="I4" s="267" t="s">
        <v>635</v>
      </c>
      <c r="J4" s="267"/>
      <c r="K4" s="266" t="s">
        <v>926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6" t="s">
        <v>638</v>
      </c>
      <c r="C6" s="266"/>
      <c r="D6" s="201" t="s">
        <v>639</v>
      </c>
      <c r="E6" s="266"/>
      <c r="F6" s="266"/>
      <c r="G6" s="204"/>
      <c r="H6" s="204"/>
      <c r="I6" s="267" t="s">
        <v>641</v>
      </c>
      <c r="J6" s="267"/>
      <c r="K6" s="267" t="s">
        <v>859</v>
      </c>
      <c r="L6" s="267"/>
      <c r="M6" s="267"/>
      <c r="N6" s="267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6">
        <v>10</v>
      </c>
      <c r="C8" s="266"/>
      <c r="D8" s="201" t="s">
        <v>645</v>
      </c>
      <c r="E8" s="266"/>
      <c r="F8" s="266"/>
      <c r="G8" s="204"/>
      <c r="H8" s="204"/>
      <c r="I8" s="267" t="s">
        <v>647</v>
      </c>
      <c r="J8" s="267"/>
      <c r="K8" s="267"/>
      <c r="L8" s="267"/>
      <c r="M8" s="267" t="s">
        <v>859</v>
      </c>
      <c r="N8" s="267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927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9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9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9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70" t="s">
        <v>654</v>
      </c>
      <c r="D18" s="270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9" t="s">
        <v>598</v>
      </c>
      <c r="B19" s="209" t="s">
        <v>605</v>
      </c>
      <c r="C19" s="271" t="s">
        <v>928</v>
      </c>
      <c r="D19" s="271"/>
      <c r="E19" s="210" t="s">
        <v>606</v>
      </c>
      <c r="F19" s="210"/>
      <c r="G19" s="212" t="s">
        <v>616</v>
      </c>
      <c r="H19" s="212" t="s">
        <v>616</v>
      </c>
      <c r="I19" s="210" t="s">
        <v>551</v>
      </c>
      <c r="J19" s="272" t="s">
        <v>664</v>
      </c>
      <c r="K19" s="272"/>
      <c r="L19" s="272" t="s">
        <v>664</v>
      </c>
      <c r="M19" s="272"/>
      <c r="N19" s="271" t="s">
        <v>665</v>
      </c>
      <c r="O19" s="271"/>
      <c r="P19" s="202"/>
    </row>
    <row r="20" spans="1:16" ht="19.899999999999999" customHeight="1">
      <c r="A20" s="209" t="s">
        <v>598</v>
      </c>
      <c r="B20" s="209" t="s">
        <v>599</v>
      </c>
      <c r="C20" s="271" t="s">
        <v>879</v>
      </c>
      <c r="D20" s="271"/>
      <c r="E20" s="210" t="s">
        <v>601</v>
      </c>
      <c r="F20" s="210"/>
      <c r="G20" s="212" t="s">
        <v>602</v>
      </c>
      <c r="H20" s="212" t="s">
        <v>602</v>
      </c>
      <c r="I20" s="210" t="s">
        <v>570</v>
      </c>
      <c r="J20" s="272" t="s">
        <v>664</v>
      </c>
      <c r="K20" s="272"/>
      <c r="L20" s="272" t="s">
        <v>664</v>
      </c>
      <c r="M20" s="272"/>
      <c r="N20" s="271" t="s">
        <v>665</v>
      </c>
      <c r="O20" s="271"/>
      <c r="P20" s="202"/>
    </row>
    <row r="21" spans="1:16" ht="19.899999999999999" customHeight="1">
      <c r="A21" s="209" t="s">
        <v>598</v>
      </c>
      <c r="B21" s="209" t="s">
        <v>667</v>
      </c>
      <c r="C21" s="271" t="s">
        <v>929</v>
      </c>
      <c r="D21" s="271"/>
      <c r="E21" s="210" t="s">
        <v>601</v>
      </c>
      <c r="F21" s="210"/>
      <c r="G21" s="212" t="s">
        <v>930</v>
      </c>
      <c r="H21" s="212" t="s">
        <v>930</v>
      </c>
      <c r="I21" s="210" t="s">
        <v>622</v>
      </c>
      <c r="J21" s="272" t="s">
        <v>664</v>
      </c>
      <c r="K21" s="272"/>
      <c r="L21" s="272" t="s">
        <v>664</v>
      </c>
      <c r="M21" s="272"/>
      <c r="N21" s="271" t="s">
        <v>665</v>
      </c>
      <c r="O21" s="271"/>
      <c r="P21" s="202"/>
    </row>
    <row r="22" spans="1:16" ht="19.899999999999999" customHeight="1">
      <c r="A22" s="209" t="s">
        <v>670</v>
      </c>
      <c r="B22" s="209" t="s">
        <v>673</v>
      </c>
      <c r="C22" s="271" t="s">
        <v>691</v>
      </c>
      <c r="D22" s="271"/>
      <c r="E22" s="210" t="s">
        <v>606</v>
      </c>
      <c r="F22" s="210"/>
      <c r="G22" s="212" t="s">
        <v>616</v>
      </c>
      <c r="H22" s="212" t="s">
        <v>616</v>
      </c>
      <c r="I22" s="210" t="s">
        <v>548</v>
      </c>
      <c r="J22" s="272" t="s">
        <v>664</v>
      </c>
      <c r="K22" s="272"/>
      <c r="L22" s="272" t="s">
        <v>569</v>
      </c>
      <c r="M22" s="272"/>
      <c r="N22" s="271" t="s">
        <v>665</v>
      </c>
      <c r="O22" s="271"/>
      <c r="P22" s="202"/>
    </row>
    <row r="23" spans="1:16" ht="19.899999999999999" customHeight="1">
      <c r="A23" s="209" t="s">
        <v>675</v>
      </c>
      <c r="B23" s="209" t="s">
        <v>676</v>
      </c>
      <c r="C23" s="271" t="s">
        <v>931</v>
      </c>
      <c r="D23" s="271"/>
      <c r="E23" s="210" t="s">
        <v>606</v>
      </c>
      <c r="F23" s="210"/>
      <c r="G23" s="212" t="s">
        <v>692</v>
      </c>
      <c r="H23" s="212" t="s">
        <v>692</v>
      </c>
      <c r="I23" s="210" t="s">
        <v>570</v>
      </c>
      <c r="J23" s="272" t="s">
        <v>569</v>
      </c>
      <c r="K23" s="272"/>
      <c r="L23" s="272" t="s">
        <v>569</v>
      </c>
      <c r="M23" s="272"/>
      <c r="N23" s="271" t="s">
        <v>665</v>
      </c>
      <c r="O23" s="271"/>
      <c r="P23" s="202"/>
    </row>
    <row r="24" spans="1:16" ht="19.899999999999999" customHeight="1">
      <c r="A24" s="209" t="s">
        <v>670</v>
      </c>
      <c r="B24" s="209" t="s">
        <v>673</v>
      </c>
      <c r="C24" s="271" t="s">
        <v>932</v>
      </c>
      <c r="D24" s="271"/>
      <c r="E24" s="210" t="s">
        <v>606</v>
      </c>
      <c r="F24" s="210"/>
      <c r="G24" s="212"/>
      <c r="H24" s="212" t="s">
        <v>625</v>
      </c>
      <c r="I24" s="210" t="s">
        <v>570</v>
      </c>
      <c r="J24" s="272"/>
      <c r="K24" s="272"/>
      <c r="L24" s="272" t="s">
        <v>569</v>
      </c>
      <c r="M24" s="272"/>
      <c r="N24" s="271" t="s">
        <v>665</v>
      </c>
      <c r="O24" s="271"/>
      <c r="P24" s="202"/>
    </row>
    <row r="25" spans="1:16" ht="14.25" customHeight="1">
      <c r="A25" s="218"/>
      <c r="B25" s="213"/>
      <c r="C25" s="213"/>
      <c r="D25" s="213"/>
      <c r="E25" s="213"/>
      <c r="F25" s="213"/>
      <c r="G25" s="213"/>
      <c r="H25" s="213"/>
      <c r="I25" s="213"/>
      <c r="J25" s="213"/>
      <c r="K25" s="194"/>
      <c r="L25" s="213"/>
      <c r="M25" s="194"/>
      <c r="N25" s="213"/>
      <c r="O25" s="194"/>
      <c r="P25" s="214"/>
    </row>
  </sheetData>
  <mergeCells count="51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J21:K21"/>
    <mergeCell ref="L21:M21"/>
    <mergeCell ref="N21:O21"/>
    <mergeCell ref="C22:D22"/>
    <mergeCell ref="J22:K22"/>
    <mergeCell ref="L22:M22"/>
    <mergeCell ref="N22:O22"/>
    <mergeCell ref="C21:D21"/>
    <mergeCell ref="C23:D23"/>
    <mergeCell ref="J23:K23"/>
    <mergeCell ref="L23:M23"/>
    <mergeCell ref="N23:O23"/>
    <mergeCell ref="C24:D24"/>
    <mergeCell ref="J24:K24"/>
    <mergeCell ref="L24:M24"/>
    <mergeCell ref="N24:O2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P24"/>
  <sheetViews>
    <sheetView tabSelected="1" workbookViewId="0">
      <selection activeCell="K29" sqref="K29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8" t="s">
        <v>630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6" t="s">
        <v>632</v>
      </c>
      <c r="C4" s="266"/>
      <c r="D4" s="201" t="s">
        <v>633</v>
      </c>
      <c r="E4" s="266" t="s">
        <v>933</v>
      </c>
      <c r="F4" s="266"/>
      <c r="G4" s="266"/>
      <c r="H4" s="266"/>
      <c r="I4" s="267" t="s">
        <v>635</v>
      </c>
      <c r="J4" s="267"/>
      <c r="K4" s="266" t="s">
        <v>900</v>
      </c>
      <c r="L4" s="266"/>
      <c r="M4" s="266"/>
      <c r="N4" s="266"/>
      <c r="O4" s="266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6" t="s">
        <v>638</v>
      </c>
      <c r="C6" s="266"/>
      <c r="D6" s="201" t="s">
        <v>639</v>
      </c>
      <c r="E6" s="266"/>
      <c r="F6" s="266"/>
      <c r="G6" s="204"/>
      <c r="H6" s="204"/>
      <c r="I6" s="267" t="s">
        <v>641</v>
      </c>
      <c r="J6" s="267"/>
      <c r="K6" s="267" t="s">
        <v>918</v>
      </c>
      <c r="L6" s="267"/>
      <c r="M6" s="267"/>
      <c r="N6" s="267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6">
        <v>10</v>
      </c>
      <c r="C8" s="266"/>
      <c r="D8" s="201" t="s">
        <v>645</v>
      </c>
      <c r="E8" s="266"/>
      <c r="F8" s="266"/>
      <c r="G8" s="204"/>
      <c r="H8" s="204"/>
      <c r="I8" s="267" t="s">
        <v>647</v>
      </c>
      <c r="J8" s="267"/>
      <c r="K8" s="267"/>
      <c r="L8" s="267"/>
      <c r="M8" s="267" t="s">
        <v>918</v>
      </c>
      <c r="N8" s="267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9" t="s">
        <v>648</v>
      </c>
      <c r="B10" s="269" t="s">
        <v>934</v>
      </c>
      <c r="C10" s="269"/>
      <c r="D10" s="269"/>
      <c r="E10" s="269"/>
      <c r="F10" s="269"/>
      <c r="G10" s="269"/>
      <c r="H10" s="269"/>
      <c r="I10" s="267" t="s">
        <v>650</v>
      </c>
      <c r="J10" s="267"/>
      <c r="K10" s="267"/>
      <c r="L10" s="267"/>
      <c r="M10" s="267"/>
      <c r="N10" s="267"/>
      <c r="O10" s="199" t="s">
        <v>643</v>
      </c>
      <c r="P10" s="202"/>
    </row>
    <row r="11" spans="1:16" ht="5.65" customHeight="1">
      <c r="A11" s="269"/>
      <c r="B11" s="269"/>
      <c r="C11" s="269"/>
      <c r="D11" s="269"/>
      <c r="E11" s="269"/>
      <c r="F11" s="269"/>
      <c r="G11" s="269"/>
      <c r="H11" s="269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9"/>
      <c r="B12" s="269"/>
      <c r="C12" s="269"/>
      <c r="D12" s="269"/>
      <c r="E12" s="269"/>
      <c r="F12" s="269"/>
      <c r="G12" s="269"/>
      <c r="H12" s="269"/>
      <c r="I12" s="267" t="s">
        <v>651</v>
      </c>
      <c r="J12" s="267"/>
      <c r="K12" s="267"/>
      <c r="L12" s="267"/>
      <c r="M12" s="267"/>
      <c r="N12" s="267"/>
      <c r="O12" s="199" t="s">
        <v>643</v>
      </c>
      <c r="P12" s="202"/>
    </row>
    <row r="13" spans="1:16" ht="5.65" customHeight="1">
      <c r="A13" s="269"/>
      <c r="B13" s="269"/>
      <c r="C13" s="269"/>
      <c r="D13" s="269"/>
      <c r="E13" s="269"/>
      <c r="F13" s="269"/>
      <c r="G13" s="269"/>
      <c r="H13" s="269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9"/>
      <c r="B14" s="269"/>
      <c r="C14" s="269"/>
      <c r="D14" s="269"/>
      <c r="E14" s="269"/>
      <c r="F14" s="269"/>
      <c r="G14" s="269"/>
      <c r="H14" s="269"/>
      <c r="I14" s="267" t="s">
        <v>652</v>
      </c>
      <c r="J14" s="267"/>
      <c r="K14" s="267"/>
      <c r="L14" s="267"/>
      <c r="M14" s="267"/>
      <c r="N14" s="267"/>
      <c r="O14" s="199" t="s">
        <v>643</v>
      </c>
      <c r="P14" s="202"/>
    </row>
    <row r="15" spans="1:16" ht="5.65" customHeight="1">
      <c r="A15" s="269"/>
      <c r="B15" s="269"/>
      <c r="C15" s="269"/>
      <c r="D15" s="269"/>
      <c r="E15" s="269"/>
      <c r="F15" s="269"/>
      <c r="G15" s="269"/>
      <c r="H15" s="269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9"/>
      <c r="B16" s="269"/>
      <c r="C16" s="269"/>
      <c r="D16" s="269"/>
      <c r="E16" s="269"/>
      <c r="F16" s="269"/>
      <c r="G16" s="269"/>
      <c r="H16" s="269"/>
      <c r="I16" s="267" t="s">
        <v>653</v>
      </c>
      <c r="J16" s="267"/>
      <c r="K16" s="267"/>
      <c r="L16" s="267"/>
      <c r="M16" s="267"/>
      <c r="N16" s="267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70" t="s">
        <v>654</v>
      </c>
      <c r="D18" s="270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70" t="s">
        <v>660</v>
      </c>
      <c r="K18" s="270"/>
      <c r="L18" s="270" t="s">
        <v>661</v>
      </c>
      <c r="M18" s="270"/>
      <c r="N18" s="270" t="s">
        <v>662</v>
      </c>
      <c r="O18" s="270"/>
      <c r="P18" s="202"/>
    </row>
    <row r="19" spans="1:16" ht="19.899999999999999" customHeight="1">
      <c r="A19" s="209" t="s">
        <v>598</v>
      </c>
      <c r="B19" s="209" t="s">
        <v>605</v>
      </c>
      <c r="C19" s="271" t="s">
        <v>920</v>
      </c>
      <c r="D19" s="271"/>
      <c r="E19" s="210" t="s">
        <v>601</v>
      </c>
      <c r="F19" s="210"/>
      <c r="G19" s="212" t="s">
        <v>612</v>
      </c>
      <c r="H19" s="212" t="s">
        <v>612</v>
      </c>
      <c r="I19" s="210" t="s">
        <v>744</v>
      </c>
      <c r="J19" s="272" t="s">
        <v>724</v>
      </c>
      <c r="K19" s="272"/>
      <c r="L19" s="272" t="s">
        <v>664</v>
      </c>
      <c r="M19" s="272"/>
      <c r="N19" s="271" t="s">
        <v>665</v>
      </c>
      <c r="O19" s="271"/>
      <c r="P19" s="202"/>
    </row>
    <row r="20" spans="1:16" ht="19.899999999999999" customHeight="1">
      <c r="A20" s="209" t="s">
        <v>670</v>
      </c>
      <c r="B20" s="209" t="s">
        <v>673</v>
      </c>
      <c r="C20" s="271" t="s">
        <v>921</v>
      </c>
      <c r="D20" s="271"/>
      <c r="E20" s="210" t="s">
        <v>601</v>
      </c>
      <c r="F20" s="210"/>
      <c r="G20" s="212" t="s">
        <v>612</v>
      </c>
      <c r="H20" s="212" t="s">
        <v>612</v>
      </c>
      <c r="I20" s="210" t="s">
        <v>744</v>
      </c>
      <c r="J20" s="272" t="s">
        <v>724</v>
      </c>
      <c r="K20" s="272"/>
      <c r="L20" s="272" t="s">
        <v>664</v>
      </c>
      <c r="M20" s="272"/>
      <c r="N20" s="271" t="s">
        <v>665</v>
      </c>
      <c r="O20" s="271"/>
      <c r="P20" s="202"/>
    </row>
    <row r="21" spans="1:16" ht="19.899999999999999" customHeight="1">
      <c r="A21" s="209" t="s">
        <v>675</v>
      </c>
      <c r="B21" s="209" t="s">
        <v>676</v>
      </c>
      <c r="C21" s="271" t="s">
        <v>935</v>
      </c>
      <c r="D21" s="271"/>
      <c r="E21" s="210" t="s">
        <v>606</v>
      </c>
      <c r="F21" s="210"/>
      <c r="G21" s="212" t="s">
        <v>625</v>
      </c>
      <c r="H21" s="212" t="s">
        <v>625</v>
      </c>
      <c r="I21" s="210" t="s">
        <v>936</v>
      </c>
      <c r="J21" s="272" t="s">
        <v>724</v>
      </c>
      <c r="K21" s="272"/>
      <c r="L21" s="272" t="s">
        <v>664</v>
      </c>
      <c r="M21" s="272"/>
      <c r="N21" s="271" t="s">
        <v>665</v>
      </c>
      <c r="O21" s="271"/>
      <c r="P21" s="202"/>
    </row>
    <row r="22" spans="1:16" ht="19.899999999999999" customHeight="1">
      <c r="A22" s="209" t="s">
        <v>598</v>
      </c>
      <c r="B22" s="209" t="s">
        <v>599</v>
      </c>
      <c r="C22" s="271" t="s">
        <v>937</v>
      </c>
      <c r="D22" s="271"/>
      <c r="E22" s="210" t="s">
        <v>601</v>
      </c>
      <c r="F22" s="210"/>
      <c r="G22" s="212"/>
      <c r="H22" s="212" t="s">
        <v>602</v>
      </c>
      <c r="I22" s="210" t="s">
        <v>570</v>
      </c>
      <c r="J22" s="272"/>
      <c r="K22" s="272"/>
      <c r="L22" s="272" t="s">
        <v>778</v>
      </c>
      <c r="M22" s="272"/>
      <c r="N22" s="271" t="s">
        <v>665</v>
      </c>
      <c r="O22" s="271"/>
      <c r="P22" s="202"/>
    </row>
    <row r="23" spans="1:16" ht="19.899999999999999" customHeight="1">
      <c r="A23" s="209" t="s">
        <v>670</v>
      </c>
      <c r="B23" s="209" t="s">
        <v>865</v>
      </c>
      <c r="C23" s="271" t="s">
        <v>760</v>
      </c>
      <c r="D23" s="271"/>
      <c r="E23" s="210" t="s">
        <v>606</v>
      </c>
      <c r="F23" s="210"/>
      <c r="G23" s="212"/>
      <c r="H23" s="212" t="s">
        <v>625</v>
      </c>
      <c r="I23" s="210" t="s">
        <v>570</v>
      </c>
      <c r="J23" s="272"/>
      <c r="K23" s="272"/>
      <c r="L23" s="272" t="s">
        <v>778</v>
      </c>
      <c r="M23" s="272"/>
      <c r="N23" s="271" t="s">
        <v>665</v>
      </c>
      <c r="O23" s="271"/>
      <c r="P23" s="202"/>
    </row>
    <row r="24" spans="1:16" ht="14.25" customHeight="1">
      <c r="A24" s="218"/>
      <c r="B24" s="213"/>
      <c r="C24" s="213"/>
      <c r="D24" s="213"/>
      <c r="E24" s="213"/>
      <c r="F24" s="213"/>
      <c r="G24" s="213"/>
      <c r="H24" s="213"/>
      <c r="I24" s="213"/>
      <c r="J24" s="213"/>
      <c r="K24" s="194"/>
      <c r="L24" s="213"/>
      <c r="M24" s="194"/>
      <c r="N24" s="213"/>
      <c r="O24" s="194"/>
      <c r="P24" s="214"/>
    </row>
  </sheetData>
  <mergeCells count="47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C23:D23"/>
    <mergeCell ref="J23:K23"/>
    <mergeCell ref="L23:M23"/>
    <mergeCell ref="N23:O23"/>
    <mergeCell ref="J21:K21"/>
    <mergeCell ref="L21:M21"/>
    <mergeCell ref="N21:O21"/>
    <mergeCell ref="C22:D22"/>
    <mergeCell ref="J22:K22"/>
    <mergeCell ref="L22:M22"/>
    <mergeCell ref="N22:O22"/>
    <mergeCell ref="C21:D21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3"/>
  <sheetViews>
    <sheetView showGridLines="0" showZeros="0" workbookViewId="0">
      <selection activeCell="G35" sqref="G35"/>
    </sheetView>
  </sheetViews>
  <sheetFormatPr defaultColWidth="6.875" defaultRowHeight="20.100000000000001" customHeight="1"/>
  <cols>
    <col min="1" max="1" width="14.5" style="36" customWidth="1"/>
    <col min="2" max="2" width="33.375" style="36" customWidth="1"/>
    <col min="3" max="4" width="20.625" style="140" customWidth="1"/>
    <col min="5" max="6" width="12.875" style="140" customWidth="1"/>
    <col min="7" max="7" width="20.625" style="140" customWidth="1"/>
    <col min="8" max="9" width="11.375" style="140" customWidth="1"/>
    <col min="10" max="251" width="6.875" style="36"/>
    <col min="252" max="252" width="14.5" style="36" customWidth="1"/>
    <col min="253" max="253" width="33.375" style="36" customWidth="1"/>
    <col min="254" max="256" width="20.625" style="36" customWidth="1"/>
    <col min="257" max="507" width="6.875" style="36"/>
    <col min="508" max="508" width="14.5" style="36" customWidth="1"/>
    <col min="509" max="509" width="33.375" style="36" customWidth="1"/>
    <col min="510" max="512" width="20.625" style="36" customWidth="1"/>
    <col min="513" max="763" width="6.875" style="36"/>
    <col min="764" max="764" width="14.5" style="36" customWidth="1"/>
    <col min="765" max="765" width="33.375" style="36" customWidth="1"/>
    <col min="766" max="768" width="20.625" style="36" customWidth="1"/>
    <col min="769" max="1019" width="6.875" style="36"/>
    <col min="1020" max="1020" width="14.5" style="36" customWidth="1"/>
    <col min="1021" max="1021" width="33.375" style="36" customWidth="1"/>
    <col min="1022" max="1024" width="20.625" style="36" customWidth="1"/>
    <col min="1025" max="1275" width="6.875" style="36"/>
    <col min="1276" max="1276" width="14.5" style="36" customWidth="1"/>
    <col min="1277" max="1277" width="33.375" style="36" customWidth="1"/>
    <col min="1278" max="1280" width="20.625" style="36" customWidth="1"/>
    <col min="1281" max="1531" width="6.875" style="36"/>
    <col min="1532" max="1532" width="14.5" style="36" customWidth="1"/>
    <col min="1533" max="1533" width="33.375" style="36" customWidth="1"/>
    <col min="1534" max="1536" width="20.625" style="36" customWidth="1"/>
    <col min="1537" max="1787" width="6.875" style="36"/>
    <col min="1788" max="1788" width="14.5" style="36" customWidth="1"/>
    <col min="1789" max="1789" width="33.375" style="36" customWidth="1"/>
    <col min="1790" max="1792" width="20.625" style="36" customWidth="1"/>
    <col min="1793" max="2043" width="6.875" style="36"/>
    <col min="2044" max="2044" width="14.5" style="36" customWidth="1"/>
    <col min="2045" max="2045" width="33.375" style="36" customWidth="1"/>
    <col min="2046" max="2048" width="20.625" style="36" customWidth="1"/>
    <col min="2049" max="2299" width="6.875" style="36"/>
    <col min="2300" max="2300" width="14.5" style="36" customWidth="1"/>
    <col min="2301" max="2301" width="33.375" style="36" customWidth="1"/>
    <col min="2302" max="2304" width="20.625" style="36" customWidth="1"/>
    <col min="2305" max="2555" width="6.875" style="36"/>
    <col min="2556" max="2556" width="14.5" style="36" customWidth="1"/>
    <col min="2557" max="2557" width="33.375" style="36" customWidth="1"/>
    <col min="2558" max="2560" width="20.625" style="36" customWidth="1"/>
    <col min="2561" max="2811" width="6.875" style="36"/>
    <col min="2812" max="2812" width="14.5" style="36" customWidth="1"/>
    <col min="2813" max="2813" width="33.375" style="36" customWidth="1"/>
    <col min="2814" max="2816" width="20.625" style="36" customWidth="1"/>
    <col min="2817" max="3067" width="6.875" style="36"/>
    <col min="3068" max="3068" width="14.5" style="36" customWidth="1"/>
    <col min="3069" max="3069" width="33.375" style="36" customWidth="1"/>
    <col min="3070" max="3072" width="20.625" style="36" customWidth="1"/>
    <col min="3073" max="3323" width="6.875" style="36"/>
    <col min="3324" max="3324" width="14.5" style="36" customWidth="1"/>
    <col min="3325" max="3325" width="33.375" style="36" customWidth="1"/>
    <col min="3326" max="3328" width="20.625" style="36" customWidth="1"/>
    <col min="3329" max="3579" width="6.875" style="36"/>
    <col min="3580" max="3580" width="14.5" style="36" customWidth="1"/>
    <col min="3581" max="3581" width="33.375" style="36" customWidth="1"/>
    <col min="3582" max="3584" width="20.625" style="36" customWidth="1"/>
    <col min="3585" max="3835" width="6.875" style="36"/>
    <col min="3836" max="3836" width="14.5" style="36" customWidth="1"/>
    <col min="3837" max="3837" width="33.375" style="36" customWidth="1"/>
    <col min="3838" max="3840" width="20.625" style="36" customWidth="1"/>
    <col min="3841" max="4091" width="6.875" style="36"/>
    <col min="4092" max="4092" width="14.5" style="36" customWidth="1"/>
    <col min="4093" max="4093" width="33.375" style="36" customWidth="1"/>
    <col min="4094" max="4096" width="20.625" style="36" customWidth="1"/>
    <col min="4097" max="4347" width="6.875" style="36"/>
    <col min="4348" max="4348" width="14.5" style="36" customWidth="1"/>
    <col min="4349" max="4349" width="33.375" style="36" customWidth="1"/>
    <col min="4350" max="4352" width="20.625" style="36" customWidth="1"/>
    <col min="4353" max="4603" width="6.875" style="36"/>
    <col min="4604" max="4604" width="14.5" style="36" customWidth="1"/>
    <col min="4605" max="4605" width="33.375" style="36" customWidth="1"/>
    <col min="4606" max="4608" width="20.625" style="36" customWidth="1"/>
    <col min="4609" max="4859" width="6.875" style="36"/>
    <col min="4860" max="4860" width="14.5" style="36" customWidth="1"/>
    <col min="4861" max="4861" width="33.375" style="36" customWidth="1"/>
    <col min="4862" max="4864" width="20.625" style="36" customWidth="1"/>
    <col min="4865" max="5115" width="6.875" style="36"/>
    <col min="5116" max="5116" width="14.5" style="36" customWidth="1"/>
    <col min="5117" max="5117" width="33.375" style="36" customWidth="1"/>
    <col min="5118" max="5120" width="20.625" style="36" customWidth="1"/>
    <col min="5121" max="5371" width="6.875" style="36"/>
    <col min="5372" max="5372" width="14.5" style="36" customWidth="1"/>
    <col min="5373" max="5373" width="33.375" style="36" customWidth="1"/>
    <col min="5374" max="5376" width="20.625" style="36" customWidth="1"/>
    <col min="5377" max="5627" width="6.875" style="36"/>
    <col min="5628" max="5628" width="14.5" style="36" customWidth="1"/>
    <col min="5629" max="5629" width="33.375" style="36" customWidth="1"/>
    <col min="5630" max="5632" width="20.625" style="36" customWidth="1"/>
    <col min="5633" max="5883" width="6.875" style="36"/>
    <col min="5884" max="5884" width="14.5" style="36" customWidth="1"/>
    <col min="5885" max="5885" width="33.375" style="36" customWidth="1"/>
    <col min="5886" max="5888" width="20.625" style="36" customWidth="1"/>
    <col min="5889" max="6139" width="6.875" style="36"/>
    <col min="6140" max="6140" width="14.5" style="36" customWidth="1"/>
    <col min="6141" max="6141" width="33.375" style="36" customWidth="1"/>
    <col min="6142" max="6144" width="20.625" style="36" customWidth="1"/>
    <col min="6145" max="6395" width="6.875" style="36"/>
    <col min="6396" max="6396" width="14.5" style="36" customWidth="1"/>
    <col min="6397" max="6397" width="33.375" style="36" customWidth="1"/>
    <col min="6398" max="6400" width="20.625" style="36" customWidth="1"/>
    <col min="6401" max="6651" width="6.875" style="36"/>
    <col min="6652" max="6652" width="14.5" style="36" customWidth="1"/>
    <col min="6653" max="6653" width="33.375" style="36" customWidth="1"/>
    <col min="6654" max="6656" width="20.625" style="36" customWidth="1"/>
    <col min="6657" max="6907" width="6.875" style="36"/>
    <col min="6908" max="6908" width="14.5" style="36" customWidth="1"/>
    <col min="6909" max="6909" width="33.375" style="36" customWidth="1"/>
    <col min="6910" max="6912" width="20.625" style="36" customWidth="1"/>
    <col min="6913" max="7163" width="6.875" style="36"/>
    <col min="7164" max="7164" width="14.5" style="36" customWidth="1"/>
    <col min="7165" max="7165" width="33.375" style="36" customWidth="1"/>
    <col min="7166" max="7168" width="20.625" style="36" customWidth="1"/>
    <col min="7169" max="7419" width="6.875" style="36"/>
    <col min="7420" max="7420" width="14.5" style="36" customWidth="1"/>
    <col min="7421" max="7421" width="33.375" style="36" customWidth="1"/>
    <col min="7422" max="7424" width="20.625" style="36" customWidth="1"/>
    <col min="7425" max="7675" width="6.875" style="36"/>
    <col min="7676" max="7676" width="14.5" style="36" customWidth="1"/>
    <col min="7677" max="7677" width="33.375" style="36" customWidth="1"/>
    <col min="7678" max="7680" width="20.625" style="36" customWidth="1"/>
    <col min="7681" max="7931" width="6.875" style="36"/>
    <col min="7932" max="7932" width="14.5" style="36" customWidth="1"/>
    <col min="7933" max="7933" width="33.375" style="36" customWidth="1"/>
    <col min="7934" max="7936" width="20.625" style="36" customWidth="1"/>
    <col min="7937" max="8187" width="6.875" style="36"/>
    <col min="8188" max="8188" width="14.5" style="36" customWidth="1"/>
    <col min="8189" max="8189" width="33.375" style="36" customWidth="1"/>
    <col min="8190" max="8192" width="20.625" style="36" customWidth="1"/>
    <col min="8193" max="8443" width="6.875" style="36"/>
    <col min="8444" max="8444" width="14.5" style="36" customWidth="1"/>
    <col min="8445" max="8445" width="33.375" style="36" customWidth="1"/>
    <col min="8446" max="8448" width="20.625" style="36" customWidth="1"/>
    <col min="8449" max="8699" width="6.875" style="36"/>
    <col min="8700" max="8700" width="14.5" style="36" customWidth="1"/>
    <col min="8701" max="8701" width="33.375" style="36" customWidth="1"/>
    <col min="8702" max="8704" width="20.625" style="36" customWidth="1"/>
    <col min="8705" max="8955" width="6.875" style="36"/>
    <col min="8956" max="8956" width="14.5" style="36" customWidth="1"/>
    <col min="8957" max="8957" width="33.375" style="36" customWidth="1"/>
    <col min="8958" max="8960" width="20.625" style="36" customWidth="1"/>
    <col min="8961" max="9211" width="6.875" style="36"/>
    <col min="9212" max="9212" width="14.5" style="36" customWidth="1"/>
    <col min="9213" max="9213" width="33.375" style="36" customWidth="1"/>
    <col min="9214" max="9216" width="20.625" style="36" customWidth="1"/>
    <col min="9217" max="9467" width="6.875" style="36"/>
    <col min="9468" max="9468" width="14.5" style="36" customWidth="1"/>
    <col min="9469" max="9469" width="33.375" style="36" customWidth="1"/>
    <col min="9470" max="9472" width="20.625" style="36" customWidth="1"/>
    <col min="9473" max="9723" width="6.875" style="36"/>
    <col min="9724" max="9724" width="14.5" style="36" customWidth="1"/>
    <col min="9725" max="9725" width="33.375" style="36" customWidth="1"/>
    <col min="9726" max="9728" width="20.625" style="36" customWidth="1"/>
    <col min="9729" max="9979" width="6.875" style="36"/>
    <col min="9980" max="9980" width="14.5" style="36" customWidth="1"/>
    <col min="9981" max="9981" width="33.375" style="36" customWidth="1"/>
    <col min="9982" max="9984" width="20.625" style="36" customWidth="1"/>
    <col min="9985" max="10235" width="6.875" style="36"/>
    <col min="10236" max="10236" width="14.5" style="36" customWidth="1"/>
    <col min="10237" max="10237" width="33.375" style="36" customWidth="1"/>
    <col min="10238" max="10240" width="20.625" style="36" customWidth="1"/>
    <col min="10241" max="10491" width="6.875" style="36"/>
    <col min="10492" max="10492" width="14.5" style="36" customWidth="1"/>
    <col min="10493" max="10493" width="33.375" style="36" customWidth="1"/>
    <col min="10494" max="10496" width="20.625" style="36" customWidth="1"/>
    <col min="10497" max="10747" width="6.875" style="36"/>
    <col min="10748" max="10748" width="14.5" style="36" customWidth="1"/>
    <col min="10749" max="10749" width="33.375" style="36" customWidth="1"/>
    <col min="10750" max="10752" width="20.625" style="36" customWidth="1"/>
    <col min="10753" max="11003" width="6.875" style="36"/>
    <col min="11004" max="11004" width="14.5" style="36" customWidth="1"/>
    <col min="11005" max="11005" width="33.375" style="36" customWidth="1"/>
    <col min="11006" max="11008" width="20.625" style="36" customWidth="1"/>
    <col min="11009" max="11259" width="6.875" style="36"/>
    <col min="11260" max="11260" width="14.5" style="36" customWidth="1"/>
    <col min="11261" max="11261" width="33.375" style="36" customWidth="1"/>
    <col min="11262" max="11264" width="20.625" style="36" customWidth="1"/>
    <col min="11265" max="11515" width="6.875" style="36"/>
    <col min="11516" max="11516" width="14.5" style="36" customWidth="1"/>
    <col min="11517" max="11517" width="33.375" style="36" customWidth="1"/>
    <col min="11518" max="11520" width="20.625" style="36" customWidth="1"/>
    <col min="11521" max="11771" width="6.875" style="36"/>
    <col min="11772" max="11772" width="14.5" style="36" customWidth="1"/>
    <col min="11773" max="11773" width="33.375" style="36" customWidth="1"/>
    <col min="11774" max="11776" width="20.625" style="36" customWidth="1"/>
    <col min="11777" max="12027" width="6.875" style="36"/>
    <col min="12028" max="12028" width="14.5" style="36" customWidth="1"/>
    <col min="12029" max="12029" width="33.375" style="36" customWidth="1"/>
    <col min="12030" max="12032" width="20.625" style="36" customWidth="1"/>
    <col min="12033" max="12283" width="6.875" style="36"/>
    <col min="12284" max="12284" width="14.5" style="36" customWidth="1"/>
    <col min="12285" max="12285" width="33.375" style="36" customWidth="1"/>
    <col min="12286" max="12288" width="20.625" style="36" customWidth="1"/>
    <col min="12289" max="12539" width="6.875" style="36"/>
    <col min="12540" max="12540" width="14.5" style="36" customWidth="1"/>
    <col min="12541" max="12541" width="33.375" style="36" customWidth="1"/>
    <col min="12542" max="12544" width="20.625" style="36" customWidth="1"/>
    <col min="12545" max="12795" width="6.875" style="36"/>
    <col min="12796" max="12796" width="14.5" style="36" customWidth="1"/>
    <col min="12797" max="12797" width="33.375" style="36" customWidth="1"/>
    <col min="12798" max="12800" width="20.625" style="36" customWidth="1"/>
    <col min="12801" max="13051" width="6.875" style="36"/>
    <col min="13052" max="13052" width="14.5" style="36" customWidth="1"/>
    <col min="13053" max="13053" width="33.375" style="36" customWidth="1"/>
    <col min="13054" max="13056" width="20.625" style="36" customWidth="1"/>
    <col min="13057" max="13307" width="6.875" style="36"/>
    <col min="13308" max="13308" width="14.5" style="36" customWidth="1"/>
    <col min="13309" max="13309" width="33.375" style="36" customWidth="1"/>
    <col min="13310" max="13312" width="20.625" style="36" customWidth="1"/>
    <col min="13313" max="13563" width="6.875" style="36"/>
    <col min="13564" max="13564" width="14.5" style="36" customWidth="1"/>
    <col min="13565" max="13565" width="33.375" style="36" customWidth="1"/>
    <col min="13566" max="13568" width="20.625" style="36" customWidth="1"/>
    <col min="13569" max="13819" width="6.875" style="36"/>
    <col min="13820" max="13820" width="14.5" style="36" customWidth="1"/>
    <col min="13821" max="13821" width="33.375" style="36" customWidth="1"/>
    <col min="13822" max="13824" width="20.625" style="36" customWidth="1"/>
    <col min="13825" max="14075" width="6.875" style="36"/>
    <col min="14076" max="14076" width="14.5" style="36" customWidth="1"/>
    <col min="14077" max="14077" width="33.375" style="36" customWidth="1"/>
    <col min="14078" max="14080" width="20.625" style="36" customWidth="1"/>
    <col min="14081" max="14331" width="6.875" style="36"/>
    <col min="14332" max="14332" width="14.5" style="36" customWidth="1"/>
    <col min="14333" max="14333" width="33.375" style="36" customWidth="1"/>
    <col min="14334" max="14336" width="20.625" style="36" customWidth="1"/>
    <col min="14337" max="14587" width="6.875" style="36"/>
    <col min="14588" max="14588" width="14.5" style="36" customWidth="1"/>
    <col min="14589" max="14589" width="33.375" style="36" customWidth="1"/>
    <col min="14590" max="14592" width="20.625" style="36" customWidth="1"/>
    <col min="14593" max="14843" width="6.875" style="36"/>
    <col min="14844" max="14844" width="14.5" style="36" customWidth="1"/>
    <col min="14845" max="14845" width="33.375" style="36" customWidth="1"/>
    <col min="14846" max="14848" width="20.625" style="36" customWidth="1"/>
    <col min="14849" max="15099" width="6.875" style="36"/>
    <col min="15100" max="15100" width="14.5" style="36" customWidth="1"/>
    <col min="15101" max="15101" width="33.375" style="36" customWidth="1"/>
    <col min="15102" max="15104" width="20.625" style="36" customWidth="1"/>
    <col min="15105" max="15355" width="6.875" style="36"/>
    <col min="15356" max="15356" width="14.5" style="36" customWidth="1"/>
    <col min="15357" max="15357" width="33.375" style="36" customWidth="1"/>
    <col min="15358" max="15360" width="20.625" style="36" customWidth="1"/>
    <col min="15361" max="15611" width="6.875" style="36"/>
    <col min="15612" max="15612" width="14.5" style="36" customWidth="1"/>
    <col min="15613" max="15613" width="33.375" style="36" customWidth="1"/>
    <col min="15614" max="15616" width="20.625" style="36" customWidth="1"/>
    <col min="15617" max="15867" width="6.875" style="36"/>
    <col min="15868" max="15868" width="14.5" style="36" customWidth="1"/>
    <col min="15869" max="15869" width="33.375" style="36" customWidth="1"/>
    <col min="15870" max="15872" width="20.625" style="36" customWidth="1"/>
    <col min="15873" max="16123" width="6.875" style="36"/>
    <col min="16124" max="16124" width="14.5" style="36" customWidth="1"/>
    <col min="16125" max="16125" width="33.375" style="36" customWidth="1"/>
    <col min="16126" max="16128" width="20.625" style="36" customWidth="1"/>
    <col min="16129" max="16384" width="6.875" style="36"/>
  </cols>
  <sheetData>
    <row r="1" spans="1:9" ht="20.100000000000001" customHeight="1">
      <c r="A1" s="35" t="s">
        <v>437</v>
      </c>
      <c r="G1" s="58"/>
      <c r="H1" s="58"/>
      <c r="I1" s="58"/>
    </row>
    <row r="2" spans="1:9" ht="44.25" customHeight="1">
      <c r="A2" s="230" t="s">
        <v>482</v>
      </c>
      <c r="B2" s="230"/>
      <c r="C2" s="230"/>
      <c r="D2" s="230"/>
      <c r="E2" s="230"/>
      <c r="F2" s="230"/>
      <c r="G2" s="230"/>
      <c r="H2" s="222"/>
      <c r="I2" s="222"/>
    </row>
    <row r="3" spans="1:9" ht="20.100000000000001" customHeight="1">
      <c r="A3" s="46"/>
      <c r="B3" s="46"/>
      <c r="C3" s="141"/>
      <c r="D3" s="141"/>
      <c r="E3" s="141"/>
      <c r="F3" s="141"/>
      <c r="G3" s="141"/>
      <c r="H3" s="141"/>
      <c r="I3" s="141"/>
    </row>
    <row r="4" spans="1:9" s="47" customFormat="1" ht="20.100000000000001" customHeight="1">
      <c r="A4" s="40"/>
      <c r="B4" s="41"/>
      <c r="C4" s="142"/>
      <c r="D4" s="142"/>
      <c r="E4" s="142"/>
      <c r="F4" s="142"/>
      <c r="G4" s="143" t="s">
        <v>311</v>
      </c>
      <c r="H4" s="143"/>
      <c r="I4" s="143"/>
    </row>
    <row r="5" spans="1:9" s="47" customFormat="1" ht="20.100000000000001" customHeight="1">
      <c r="A5" s="229" t="s">
        <v>335</v>
      </c>
      <c r="B5" s="229"/>
      <c r="C5" s="229" t="s">
        <v>574</v>
      </c>
      <c r="D5" s="229"/>
      <c r="E5" s="229"/>
      <c r="F5" s="229"/>
      <c r="G5" s="229"/>
      <c r="H5" s="276"/>
      <c r="I5" s="276"/>
    </row>
    <row r="6" spans="1:9" s="47" customFormat="1" ht="20.100000000000001" customHeight="1">
      <c r="A6" s="48" t="s">
        <v>330</v>
      </c>
      <c r="B6" s="48" t="s">
        <v>331</v>
      </c>
      <c r="C6" s="174" t="s">
        <v>316</v>
      </c>
      <c r="D6" s="174" t="s">
        <v>336</v>
      </c>
      <c r="E6" s="14" t="s">
        <v>938</v>
      </c>
      <c r="F6" s="14" t="s">
        <v>939</v>
      </c>
      <c r="G6" s="174" t="s">
        <v>337</v>
      </c>
      <c r="H6" s="220" t="s">
        <v>938</v>
      </c>
      <c r="I6" s="220" t="s">
        <v>939</v>
      </c>
    </row>
    <row r="7" spans="1:9" s="47" customFormat="1" ht="20.100000000000001" customHeight="1">
      <c r="A7" s="49" t="s">
        <v>338</v>
      </c>
      <c r="B7" s="50" t="s">
        <v>339</v>
      </c>
      <c r="C7" s="144">
        <f>C8+C20+C38</f>
        <v>430.64000000000004</v>
      </c>
      <c r="D7" s="144">
        <f>D8+D20+D38</f>
        <v>352.94000000000005</v>
      </c>
      <c r="E7" s="144">
        <f t="shared" ref="E7" si="0">E8+E20+E38</f>
        <v>150.22999999999999</v>
      </c>
      <c r="F7" s="144">
        <f>D7-E7</f>
        <v>202.71000000000006</v>
      </c>
      <c r="G7" s="144">
        <f>G8+G20+G38</f>
        <v>77.7</v>
      </c>
      <c r="H7" s="144">
        <f t="shared" ref="H7:I7" si="1">H8+H20+H38</f>
        <v>35.57</v>
      </c>
      <c r="I7" s="144">
        <f t="shared" si="1"/>
        <v>42.129999999999995</v>
      </c>
    </row>
    <row r="8" spans="1:9" s="47" customFormat="1" ht="20.100000000000001" customHeight="1">
      <c r="A8" s="53" t="s">
        <v>340</v>
      </c>
      <c r="B8" s="54" t="s">
        <v>341</v>
      </c>
      <c r="C8" s="144">
        <f t="shared" ref="C8:C41" si="2">D8+G8</f>
        <v>337.93000000000006</v>
      </c>
      <c r="D8" s="145">
        <f>SUM(D9:D19)</f>
        <v>337.93000000000006</v>
      </c>
      <c r="E8" s="145">
        <f t="shared" ref="E8" si="3">SUM(E9:E19)</f>
        <v>147.72</v>
      </c>
      <c r="F8" s="144">
        <f t="shared" ref="F8:F41" si="4">D8-E8</f>
        <v>190.21000000000006</v>
      </c>
      <c r="G8" s="144"/>
      <c r="H8" s="144"/>
      <c r="I8" s="144"/>
    </row>
    <row r="9" spans="1:9" s="47" customFormat="1" ht="20.100000000000001" customHeight="1">
      <c r="A9" s="53" t="s">
        <v>342</v>
      </c>
      <c r="B9" s="54" t="s">
        <v>343</v>
      </c>
      <c r="C9" s="144">
        <f t="shared" si="2"/>
        <v>83.759999999999991</v>
      </c>
      <c r="D9" s="173">
        <v>83.759999999999991</v>
      </c>
      <c r="E9" s="173">
        <v>32.869999999999997</v>
      </c>
      <c r="F9" s="144">
        <f t="shared" si="4"/>
        <v>50.889999999999993</v>
      </c>
      <c r="G9" s="144"/>
      <c r="H9" s="144"/>
      <c r="I9" s="144"/>
    </row>
    <row r="10" spans="1:9" s="47" customFormat="1" ht="20.100000000000001" customHeight="1">
      <c r="A10" s="53" t="s">
        <v>344</v>
      </c>
      <c r="B10" s="54" t="s">
        <v>345</v>
      </c>
      <c r="C10" s="144">
        <f t="shared" si="2"/>
        <v>35.96</v>
      </c>
      <c r="D10" s="173">
        <v>35.96</v>
      </c>
      <c r="E10" s="173">
        <v>1.39</v>
      </c>
      <c r="F10" s="144">
        <f t="shared" si="4"/>
        <v>34.57</v>
      </c>
      <c r="G10" s="144"/>
      <c r="H10" s="144"/>
      <c r="I10" s="144"/>
    </row>
    <row r="11" spans="1:9" s="47" customFormat="1" ht="20.100000000000001" customHeight="1">
      <c r="A11" s="53" t="s">
        <v>346</v>
      </c>
      <c r="B11" s="54" t="s">
        <v>347</v>
      </c>
      <c r="C11" s="144">
        <f t="shared" si="2"/>
        <v>42.320000000000007</v>
      </c>
      <c r="D11" s="173">
        <v>42.320000000000007</v>
      </c>
      <c r="F11" s="144">
        <f t="shared" si="4"/>
        <v>42.320000000000007</v>
      </c>
      <c r="G11" s="144"/>
      <c r="H11" s="144"/>
      <c r="I11" s="144"/>
    </row>
    <row r="12" spans="1:9" s="47" customFormat="1" ht="20.100000000000001" customHeight="1">
      <c r="A12" s="53" t="s">
        <v>348</v>
      </c>
      <c r="B12" s="54" t="s">
        <v>349</v>
      </c>
      <c r="C12" s="144">
        <f t="shared" si="2"/>
        <v>79.900000000000006</v>
      </c>
      <c r="D12" s="173">
        <v>79.900000000000006</v>
      </c>
      <c r="E12" s="173">
        <v>79.900000000000006</v>
      </c>
      <c r="F12" s="144">
        <f t="shared" si="4"/>
        <v>0</v>
      </c>
      <c r="G12" s="144"/>
      <c r="H12" s="144"/>
      <c r="I12" s="144"/>
    </row>
    <row r="13" spans="1:9" s="47" customFormat="1" ht="20.100000000000001" customHeight="1">
      <c r="A13" s="53" t="s">
        <v>350</v>
      </c>
      <c r="B13" s="54" t="s">
        <v>351</v>
      </c>
      <c r="C13" s="144">
        <f t="shared" si="2"/>
        <v>25.4</v>
      </c>
      <c r="D13" s="173">
        <v>25.4</v>
      </c>
      <c r="E13" s="173">
        <v>10.61</v>
      </c>
      <c r="F13" s="144">
        <f t="shared" si="4"/>
        <v>14.79</v>
      </c>
      <c r="G13" s="144"/>
      <c r="H13" s="144"/>
      <c r="I13" s="144"/>
    </row>
    <row r="14" spans="1:9" s="47" customFormat="1" ht="20.100000000000001" customHeight="1">
      <c r="A14" s="53" t="s">
        <v>352</v>
      </c>
      <c r="B14" s="54" t="s">
        <v>353</v>
      </c>
      <c r="C14" s="144">
        <f t="shared" si="2"/>
        <v>12.7</v>
      </c>
      <c r="D14" s="173">
        <v>12.7</v>
      </c>
      <c r="E14" s="173">
        <v>5.3</v>
      </c>
      <c r="F14" s="144">
        <f t="shared" si="4"/>
        <v>7.3999999999999995</v>
      </c>
      <c r="G14" s="144"/>
      <c r="H14" s="144"/>
      <c r="I14" s="144"/>
    </row>
    <row r="15" spans="1:9" s="47" customFormat="1" ht="20.100000000000001" customHeight="1">
      <c r="A15" s="53" t="s">
        <v>354</v>
      </c>
      <c r="B15" s="54" t="s">
        <v>355</v>
      </c>
      <c r="C15" s="144">
        <f t="shared" si="2"/>
        <v>15.579999999999998</v>
      </c>
      <c r="D15" s="173">
        <v>15.579999999999998</v>
      </c>
      <c r="E15" s="173">
        <v>6.37</v>
      </c>
      <c r="F15" s="144">
        <f t="shared" si="4"/>
        <v>9.2099999999999973</v>
      </c>
      <c r="G15" s="144"/>
      <c r="H15" s="144"/>
      <c r="I15" s="144"/>
    </row>
    <row r="16" spans="1:9" s="47" customFormat="1" ht="20.100000000000001" customHeight="1">
      <c r="A16" s="53" t="s">
        <v>356</v>
      </c>
      <c r="B16" s="54" t="s">
        <v>357</v>
      </c>
      <c r="C16" s="144">
        <f t="shared" si="2"/>
        <v>3.97</v>
      </c>
      <c r="D16" s="173">
        <v>3.97</v>
      </c>
      <c r="E16" s="173">
        <v>1.8800000000000001</v>
      </c>
      <c r="F16" s="144">
        <f t="shared" si="4"/>
        <v>2.09</v>
      </c>
      <c r="G16" s="144"/>
      <c r="H16" s="144"/>
      <c r="I16" s="144"/>
    </row>
    <row r="17" spans="1:11" s="47" customFormat="1" ht="20.100000000000001" customHeight="1">
      <c r="A17" s="53" t="s">
        <v>358</v>
      </c>
      <c r="B17" s="54" t="s">
        <v>359</v>
      </c>
      <c r="C17" s="144">
        <f t="shared" si="2"/>
        <v>19.05</v>
      </c>
      <c r="D17" s="173">
        <v>19.05</v>
      </c>
      <c r="E17" s="173">
        <v>7.96</v>
      </c>
      <c r="F17" s="144">
        <f t="shared" si="4"/>
        <v>11.09</v>
      </c>
      <c r="G17" s="144"/>
      <c r="H17" s="144"/>
      <c r="I17" s="144"/>
    </row>
    <row r="18" spans="1:11" s="47" customFormat="1" ht="20.100000000000001" customHeight="1">
      <c r="A18" s="53" t="s">
        <v>360</v>
      </c>
      <c r="B18" s="54" t="s">
        <v>361</v>
      </c>
      <c r="C18" s="144">
        <f t="shared" si="2"/>
        <v>2.88</v>
      </c>
      <c r="D18" s="173">
        <v>2.88</v>
      </c>
      <c r="E18" s="173">
        <v>1.44</v>
      </c>
      <c r="F18" s="144">
        <f t="shared" si="4"/>
        <v>1.44</v>
      </c>
      <c r="G18" s="144"/>
      <c r="H18" s="144"/>
      <c r="I18" s="144"/>
    </row>
    <row r="19" spans="1:11" s="47" customFormat="1" ht="20.100000000000001" customHeight="1">
      <c r="A19" s="53" t="s">
        <v>362</v>
      </c>
      <c r="B19" s="54" t="s">
        <v>363</v>
      </c>
      <c r="C19" s="144">
        <f t="shared" si="2"/>
        <v>16.41</v>
      </c>
      <c r="D19" s="173">
        <v>16.41</v>
      </c>
      <c r="E19" s="173"/>
      <c r="F19" s="144">
        <f t="shared" si="4"/>
        <v>16.41</v>
      </c>
      <c r="G19" s="144"/>
      <c r="H19" s="144"/>
      <c r="I19" s="144"/>
    </row>
    <row r="20" spans="1:11" s="47" customFormat="1" ht="20.100000000000001" customHeight="1">
      <c r="A20" s="53" t="s">
        <v>364</v>
      </c>
      <c r="B20" s="54" t="s">
        <v>365</v>
      </c>
      <c r="C20" s="144">
        <f t="shared" si="2"/>
        <v>77.7</v>
      </c>
      <c r="D20" s="144"/>
      <c r="E20" s="144"/>
      <c r="F20" s="144">
        <f t="shared" si="4"/>
        <v>0</v>
      </c>
      <c r="G20" s="144">
        <f>SUM(G21:G37)</f>
        <v>77.7</v>
      </c>
      <c r="H20" s="144">
        <f t="shared" ref="H20:I20" si="5">SUM(H21:H37)</f>
        <v>35.57</v>
      </c>
      <c r="I20" s="144">
        <f t="shared" si="5"/>
        <v>42.129999999999995</v>
      </c>
    </row>
    <row r="21" spans="1:11" s="47" customFormat="1" ht="20.100000000000001" customHeight="1">
      <c r="A21" s="53" t="s">
        <v>366</v>
      </c>
      <c r="B21" s="54" t="s">
        <v>367</v>
      </c>
      <c r="C21" s="144">
        <f t="shared" si="2"/>
        <v>10</v>
      </c>
      <c r="D21" s="145"/>
      <c r="E21" s="279"/>
      <c r="F21" s="144">
        <f t="shared" si="4"/>
        <v>0</v>
      </c>
      <c r="G21" s="173">
        <v>10</v>
      </c>
      <c r="H21" s="173">
        <v>5</v>
      </c>
      <c r="I21" s="173">
        <f>G21-H21</f>
        <v>5</v>
      </c>
    </row>
    <row r="22" spans="1:11" s="47" customFormat="1" ht="20.100000000000001" customHeight="1">
      <c r="A22" s="53" t="s">
        <v>368</v>
      </c>
      <c r="B22" s="54" t="s">
        <v>486</v>
      </c>
      <c r="C22" s="144"/>
      <c r="D22" s="145"/>
      <c r="E22" s="279"/>
      <c r="F22" s="144">
        <f t="shared" si="4"/>
        <v>0</v>
      </c>
      <c r="G22" s="173">
        <v>1.5</v>
      </c>
      <c r="H22" s="173">
        <v>0.5</v>
      </c>
      <c r="I22" s="173">
        <f t="shared" ref="I22:I41" si="6">G22-H22</f>
        <v>1</v>
      </c>
    </row>
    <row r="23" spans="1:11" s="47" customFormat="1" ht="20.100000000000001" customHeight="1">
      <c r="A23" s="53" t="s">
        <v>487</v>
      </c>
      <c r="B23" s="54" t="s">
        <v>488</v>
      </c>
      <c r="C23" s="144"/>
      <c r="D23" s="145"/>
      <c r="E23" s="279"/>
      <c r="F23" s="144">
        <f t="shared" si="4"/>
        <v>0</v>
      </c>
      <c r="G23" s="173">
        <v>0.30000000000000004</v>
      </c>
      <c r="H23" s="173">
        <v>0.1</v>
      </c>
      <c r="I23" s="173">
        <f t="shared" si="6"/>
        <v>0.20000000000000004</v>
      </c>
    </row>
    <row r="24" spans="1:11" s="47" customFormat="1" ht="20.100000000000001" customHeight="1">
      <c r="A24" s="53" t="s">
        <v>369</v>
      </c>
      <c r="B24" s="56" t="s">
        <v>370</v>
      </c>
      <c r="C24" s="144">
        <f t="shared" si="2"/>
        <v>1</v>
      </c>
      <c r="D24" s="144"/>
      <c r="E24" s="279"/>
      <c r="F24" s="144">
        <f t="shared" si="4"/>
        <v>0</v>
      </c>
      <c r="G24" s="173">
        <v>1</v>
      </c>
      <c r="H24" s="173">
        <v>0.5</v>
      </c>
      <c r="I24" s="173">
        <f t="shared" si="6"/>
        <v>0.5</v>
      </c>
    </row>
    <row r="25" spans="1:11" s="47" customFormat="1" ht="20.100000000000001" customHeight="1">
      <c r="A25" s="53" t="s">
        <v>371</v>
      </c>
      <c r="B25" s="57" t="s">
        <v>372</v>
      </c>
      <c r="C25" s="144">
        <f t="shared" si="2"/>
        <v>7</v>
      </c>
      <c r="D25" s="144"/>
      <c r="E25" s="279"/>
      <c r="F25" s="144">
        <f t="shared" si="4"/>
        <v>0</v>
      </c>
      <c r="G25" s="173">
        <v>7</v>
      </c>
      <c r="H25" s="173">
        <v>3</v>
      </c>
      <c r="I25" s="173">
        <f t="shared" si="6"/>
        <v>4</v>
      </c>
    </row>
    <row r="26" spans="1:11" s="47" customFormat="1" ht="20.100000000000001" customHeight="1">
      <c r="A26" s="53" t="s">
        <v>373</v>
      </c>
      <c r="B26" s="57" t="s">
        <v>374</v>
      </c>
      <c r="C26" s="144">
        <f t="shared" si="2"/>
        <v>7.91</v>
      </c>
      <c r="D26" s="144"/>
      <c r="E26" s="279"/>
      <c r="F26" s="144">
        <f t="shared" si="4"/>
        <v>0</v>
      </c>
      <c r="G26" s="173">
        <v>7.91</v>
      </c>
      <c r="H26" s="173">
        <v>5</v>
      </c>
      <c r="I26" s="173">
        <f t="shared" si="6"/>
        <v>2.91</v>
      </c>
    </row>
    <row r="27" spans="1:11" s="47" customFormat="1" ht="20.100000000000001" customHeight="1">
      <c r="A27" s="53" t="s">
        <v>489</v>
      </c>
      <c r="B27" s="57" t="s">
        <v>490</v>
      </c>
      <c r="C27" s="144"/>
      <c r="D27" s="144"/>
      <c r="E27" s="279"/>
      <c r="F27" s="144">
        <f t="shared" si="4"/>
        <v>0</v>
      </c>
      <c r="G27" s="173">
        <v>0.7</v>
      </c>
      <c r="H27" s="173">
        <v>0.5</v>
      </c>
      <c r="I27" s="173">
        <f t="shared" si="6"/>
        <v>0.19999999999999996</v>
      </c>
    </row>
    <row r="28" spans="1:11" s="47" customFormat="1" ht="20.100000000000001" customHeight="1">
      <c r="A28" s="53" t="s">
        <v>375</v>
      </c>
      <c r="B28" s="57" t="s">
        <v>483</v>
      </c>
      <c r="C28" s="144">
        <f t="shared" si="2"/>
        <v>6.3</v>
      </c>
      <c r="D28" s="144"/>
      <c r="E28" s="279"/>
      <c r="F28" s="144">
        <f t="shared" si="4"/>
        <v>0</v>
      </c>
      <c r="G28" s="173">
        <v>6.3</v>
      </c>
      <c r="H28" s="173">
        <v>3.15</v>
      </c>
      <c r="I28" s="173">
        <f t="shared" si="6"/>
        <v>3.15</v>
      </c>
    </row>
    <row r="29" spans="1:11" s="47" customFormat="1" ht="20.100000000000001" customHeight="1">
      <c r="A29" s="53" t="s">
        <v>376</v>
      </c>
      <c r="B29" s="57" t="s">
        <v>377</v>
      </c>
      <c r="C29" s="144">
        <f t="shared" si="2"/>
        <v>4</v>
      </c>
      <c r="D29" s="144"/>
      <c r="E29" s="279"/>
      <c r="F29" s="144">
        <f t="shared" si="4"/>
        <v>0</v>
      </c>
      <c r="G29" s="173">
        <v>4</v>
      </c>
      <c r="H29" s="173">
        <v>2</v>
      </c>
      <c r="I29" s="173">
        <f t="shared" si="6"/>
        <v>2</v>
      </c>
    </row>
    <row r="30" spans="1:11" s="47" customFormat="1" ht="20.100000000000001" customHeight="1">
      <c r="A30" s="53" t="s">
        <v>378</v>
      </c>
      <c r="B30" s="57" t="s">
        <v>379</v>
      </c>
      <c r="C30" s="144">
        <f t="shared" si="2"/>
        <v>1.5</v>
      </c>
      <c r="D30" s="144"/>
      <c r="E30" s="279"/>
      <c r="F30" s="144">
        <f t="shared" si="4"/>
        <v>0</v>
      </c>
      <c r="G30" s="173">
        <v>1.5</v>
      </c>
      <c r="H30" s="173">
        <v>1</v>
      </c>
      <c r="I30" s="173">
        <f t="shared" si="6"/>
        <v>0.5</v>
      </c>
    </row>
    <row r="31" spans="1:11" s="47" customFormat="1" ht="20.100000000000001" customHeight="1">
      <c r="A31" s="53" t="s">
        <v>380</v>
      </c>
      <c r="B31" s="57" t="s">
        <v>381</v>
      </c>
      <c r="C31" s="144">
        <f t="shared" si="2"/>
        <v>2.77</v>
      </c>
      <c r="D31" s="144"/>
      <c r="E31" s="279"/>
      <c r="F31" s="144">
        <f t="shared" si="4"/>
        <v>0</v>
      </c>
      <c r="G31" s="173">
        <v>2.77</v>
      </c>
      <c r="H31" s="173">
        <v>0.99</v>
      </c>
      <c r="I31" s="173">
        <f t="shared" si="6"/>
        <v>1.78</v>
      </c>
    </row>
    <row r="32" spans="1:11" s="47" customFormat="1" ht="20.100000000000001" customHeight="1">
      <c r="A32" s="53" t="s">
        <v>491</v>
      </c>
      <c r="B32" s="57" t="s">
        <v>492</v>
      </c>
      <c r="C32" s="144"/>
      <c r="D32" s="144"/>
      <c r="E32" s="279"/>
      <c r="F32" s="144">
        <f t="shared" si="4"/>
        <v>0</v>
      </c>
      <c r="G32" s="173">
        <v>0.5</v>
      </c>
      <c r="H32" s="173">
        <v>0</v>
      </c>
      <c r="I32" s="173">
        <f t="shared" si="6"/>
        <v>0.5</v>
      </c>
      <c r="K32" s="52"/>
    </row>
    <row r="33" spans="1:9" s="47" customFormat="1" ht="20.100000000000001" customHeight="1">
      <c r="A33" s="53" t="s">
        <v>382</v>
      </c>
      <c r="B33" s="57" t="s">
        <v>383</v>
      </c>
      <c r="C33" s="144">
        <f t="shared" si="2"/>
        <v>15.040000000000001</v>
      </c>
      <c r="D33" s="144"/>
      <c r="E33" s="279"/>
      <c r="F33" s="144">
        <f t="shared" si="4"/>
        <v>0</v>
      </c>
      <c r="G33" s="173">
        <v>15.040000000000001</v>
      </c>
      <c r="H33" s="173">
        <v>5.78</v>
      </c>
      <c r="I33" s="173">
        <f t="shared" si="6"/>
        <v>9.2600000000000016</v>
      </c>
    </row>
    <row r="34" spans="1:9" s="47" customFormat="1" ht="20.100000000000001" customHeight="1">
      <c r="A34" s="53" t="s">
        <v>384</v>
      </c>
      <c r="B34" s="56" t="s">
        <v>385</v>
      </c>
      <c r="C34" s="144">
        <f t="shared" si="2"/>
        <v>2.52</v>
      </c>
      <c r="D34" s="144"/>
      <c r="E34" s="279"/>
      <c r="F34" s="144">
        <f t="shared" si="4"/>
        <v>0</v>
      </c>
      <c r="G34" s="173">
        <v>2.52</v>
      </c>
      <c r="H34" s="173">
        <v>0.99</v>
      </c>
      <c r="I34" s="173">
        <f t="shared" si="6"/>
        <v>1.53</v>
      </c>
    </row>
    <row r="35" spans="1:9" s="47" customFormat="1" ht="20.100000000000001" customHeight="1">
      <c r="A35" s="53" t="s">
        <v>386</v>
      </c>
      <c r="B35" s="56" t="s">
        <v>484</v>
      </c>
      <c r="C35" s="144">
        <f t="shared" si="2"/>
        <v>7</v>
      </c>
      <c r="D35" s="144"/>
      <c r="E35" s="279"/>
      <c r="F35" s="144">
        <f t="shared" si="4"/>
        <v>0</v>
      </c>
      <c r="G35" s="173">
        <v>7</v>
      </c>
      <c r="H35" s="173">
        <v>7</v>
      </c>
      <c r="I35" s="173">
        <f t="shared" si="6"/>
        <v>0</v>
      </c>
    </row>
    <row r="36" spans="1:9" s="47" customFormat="1" ht="20.100000000000001" customHeight="1">
      <c r="A36" s="53" t="s">
        <v>387</v>
      </c>
      <c r="B36" s="57" t="s">
        <v>388</v>
      </c>
      <c r="C36" s="144">
        <f t="shared" si="2"/>
        <v>9.0500000000000007</v>
      </c>
      <c r="D36" s="144"/>
      <c r="E36" s="279"/>
      <c r="F36" s="144">
        <f t="shared" si="4"/>
        <v>0</v>
      </c>
      <c r="G36" s="173">
        <v>9.0500000000000007</v>
      </c>
      <c r="H36" s="280"/>
      <c r="I36" s="173">
        <f t="shared" si="6"/>
        <v>9.0500000000000007</v>
      </c>
    </row>
    <row r="37" spans="1:9" s="47" customFormat="1" ht="20.100000000000001" customHeight="1">
      <c r="A37" s="53" t="s">
        <v>389</v>
      </c>
      <c r="B37" s="57" t="s">
        <v>390</v>
      </c>
      <c r="C37" s="144">
        <f t="shared" si="2"/>
        <v>0.6100000000000001</v>
      </c>
      <c r="D37" s="144"/>
      <c r="E37" s="279"/>
      <c r="F37" s="144">
        <f t="shared" si="4"/>
        <v>0</v>
      </c>
      <c r="G37" s="173">
        <v>0.6100000000000001</v>
      </c>
      <c r="H37" s="173">
        <v>0.06</v>
      </c>
      <c r="I37" s="173">
        <f t="shared" si="6"/>
        <v>0.55000000000000004</v>
      </c>
    </row>
    <row r="38" spans="1:9" s="47" customFormat="1" ht="20.100000000000001" customHeight="1">
      <c r="A38" s="53" t="s">
        <v>391</v>
      </c>
      <c r="B38" s="57" t="s">
        <v>392</v>
      </c>
      <c r="C38" s="144">
        <f t="shared" si="2"/>
        <v>15.010000000000002</v>
      </c>
      <c r="D38" s="144">
        <f>SUM(D39:D41)</f>
        <v>15.010000000000002</v>
      </c>
      <c r="E38" s="144">
        <f t="shared" ref="E38" si="7">SUM(E39:E41)</f>
        <v>2.5099999999999998</v>
      </c>
      <c r="F38" s="144">
        <f t="shared" si="4"/>
        <v>12.500000000000002</v>
      </c>
      <c r="G38" s="144"/>
      <c r="H38" s="144"/>
      <c r="I38" s="173">
        <f t="shared" si="6"/>
        <v>0</v>
      </c>
    </row>
    <row r="39" spans="1:9" ht="20.100000000000001" customHeight="1">
      <c r="A39" s="53" t="s">
        <v>393</v>
      </c>
      <c r="B39" s="57" t="s">
        <v>485</v>
      </c>
      <c r="C39" s="144">
        <f t="shared" si="2"/>
        <v>1.2</v>
      </c>
      <c r="D39" s="173">
        <v>1.2</v>
      </c>
      <c r="E39" s="173">
        <v>0.2</v>
      </c>
      <c r="F39" s="144">
        <f t="shared" si="4"/>
        <v>1</v>
      </c>
      <c r="G39" s="144"/>
      <c r="H39" s="144"/>
      <c r="I39" s="173">
        <f t="shared" si="6"/>
        <v>0</v>
      </c>
    </row>
    <row r="40" spans="1:9" ht="20.100000000000001" customHeight="1">
      <c r="A40" s="53" t="s">
        <v>394</v>
      </c>
      <c r="B40" s="57" t="s">
        <v>395</v>
      </c>
      <c r="C40" s="144">
        <f t="shared" si="2"/>
        <v>0.01</v>
      </c>
      <c r="D40" s="173">
        <v>0.01</v>
      </c>
      <c r="E40" s="173">
        <v>0.01</v>
      </c>
      <c r="F40" s="144">
        <f t="shared" si="4"/>
        <v>0</v>
      </c>
      <c r="G40" s="144"/>
      <c r="H40" s="144"/>
      <c r="I40" s="173">
        <f t="shared" si="6"/>
        <v>0</v>
      </c>
    </row>
    <row r="41" spans="1:9" ht="20.100000000000001" customHeight="1">
      <c r="A41" s="53" t="s">
        <v>396</v>
      </c>
      <c r="B41" s="57" t="s">
        <v>397</v>
      </c>
      <c r="C41" s="144">
        <f t="shared" si="2"/>
        <v>13.8</v>
      </c>
      <c r="D41" s="173">
        <v>13.8</v>
      </c>
      <c r="E41" s="173">
        <v>2.2999999999999998</v>
      </c>
      <c r="F41" s="144">
        <f t="shared" si="4"/>
        <v>11.5</v>
      </c>
      <c r="G41" s="144"/>
      <c r="H41" s="144"/>
      <c r="I41" s="173">
        <f t="shared" si="6"/>
        <v>0</v>
      </c>
    </row>
    <row r="42" spans="1:9" ht="20.100000000000001" customHeight="1">
      <c r="C42" s="146"/>
      <c r="D42" s="146"/>
      <c r="E42" s="146"/>
      <c r="F42" s="146"/>
      <c r="G42" s="146"/>
      <c r="H42" s="146"/>
      <c r="I42" s="146"/>
    </row>
    <row r="43" spans="1:9" ht="20.100000000000001" customHeight="1">
      <c r="D43" s="146"/>
      <c r="E43" s="146"/>
      <c r="F43" s="146"/>
      <c r="G43" s="146"/>
      <c r="H43" s="146"/>
      <c r="I43" s="146"/>
    </row>
  </sheetData>
  <mergeCells count="3">
    <mergeCell ref="A5:B5"/>
    <mergeCell ref="C5:G5"/>
    <mergeCell ref="A2:G2"/>
  </mergeCells>
  <phoneticPr fontId="2" type="noConversion"/>
  <printOptions horizontalCentered="1"/>
  <pageMargins left="0" right="0" top="0" bottom="0.78740157480314954" header="0.49999999249075339" footer="0.4999999924907533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20"/>
  <sheetViews>
    <sheetView showGridLines="0" showZeros="0" topLeftCell="G1" workbookViewId="0">
      <selection activeCell="L14" sqref="L14"/>
    </sheetView>
  </sheetViews>
  <sheetFormatPr defaultColWidth="6.875" defaultRowHeight="12.75" customHeight="1"/>
  <cols>
    <col min="1" max="6" width="11.625" style="36" hidden="1" customWidth="1"/>
    <col min="7" max="12" width="19.625" style="36" customWidth="1"/>
    <col min="13" max="256" width="6.875" style="36"/>
    <col min="257" max="268" width="11.625" style="36" customWidth="1"/>
    <col min="269" max="512" width="6.875" style="36"/>
    <col min="513" max="524" width="11.625" style="36" customWidth="1"/>
    <col min="525" max="768" width="6.875" style="36"/>
    <col min="769" max="780" width="11.625" style="36" customWidth="1"/>
    <col min="781" max="1024" width="6.875" style="36"/>
    <col min="1025" max="1036" width="11.625" style="36" customWidth="1"/>
    <col min="1037" max="1280" width="6.875" style="36"/>
    <col min="1281" max="1292" width="11.625" style="36" customWidth="1"/>
    <col min="1293" max="1536" width="6.875" style="36"/>
    <col min="1537" max="1548" width="11.625" style="36" customWidth="1"/>
    <col min="1549" max="1792" width="6.875" style="36"/>
    <col min="1793" max="1804" width="11.625" style="36" customWidth="1"/>
    <col min="1805" max="2048" width="6.875" style="36"/>
    <col min="2049" max="2060" width="11.625" style="36" customWidth="1"/>
    <col min="2061" max="2304" width="6.875" style="36"/>
    <col min="2305" max="2316" width="11.625" style="36" customWidth="1"/>
    <col min="2317" max="2560" width="6.875" style="36"/>
    <col min="2561" max="2572" width="11.625" style="36" customWidth="1"/>
    <col min="2573" max="2816" width="6.875" style="36"/>
    <col min="2817" max="2828" width="11.625" style="36" customWidth="1"/>
    <col min="2829" max="3072" width="6.875" style="36"/>
    <col min="3073" max="3084" width="11.625" style="36" customWidth="1"/>
    <col min="3085" max="3328" width="6.875" style="36"/>
    <col min="3329" max="3340" width="11.625" style="36" customWidth="1"/>
    <col min="3341" max="3584" width="6.875" style="36"/>
    <col min="3585" max="3596" width="11.625" style="36" customWidth="1"/>
    <col min="3597" max="3840" width="6.875" style="36"/>
    <col min="3841" max="3852" width="11.625" style="36" customWidth="1"/>
    <col min="3853" max="4096" width="6.875" style="36"/>
    <col min="4097" max="4108" width="11.625" style="36" customWidth="1"/>
    <col min="4109" max="4352" width="6.875" style="36"/>
    <col min="4353" max="4364" width="11.625" style="36" customWidth="1"/>
    <col min="4365" max="4608" width="6.875" style="36"/>
    <col min="4609" max="4620" width="11.625" style="36" customWidth="1"/>
    <col min="4621" max="4864" width="6.875" style="36"/>
    <col min="4865" max="4876" width="11.625" style="36" customWidth="1"/>
    <col min="4877" max="5120" width="6.875" style="36"/>
    <col min="5121" max="5132" width="11.625" style="36" customWidth="1"/>
    <col min="5133" max="5376" width="6.875" style="36"/>
    <col min="5377" max="5388" width="11.625" style="36" customWidth="1"/>
    <col min="5389" max="5632" width="6.875" style="36"/>
    <col min="5633" max="5644" width="11.625" style="36" customWidth="1"/>
    <col min="5645" max="5888" width="6.875" style="36"/>
    <col min="5889" max="5900" width="11.625" style="36" customWidth="1"/>
    <col min="5901" max="6144" width="6.875" style="36"/>
    <col min="6145" max="6156" width="11.625" style="36" customWidth="1"/>
    <col min="6157" max="6400" width="6.875" style="36"/>
    <col min="6401" max="6412" width="11.625" style="36" customWidth="1"/>
    <col min="6413" max="6656" width="6.875" style="36"/>
    <col min="6657" max="6668" width="11.625" style="36" customWidth="1"/>
    <col min="6669" max="6912" width="6.875" style="36"/>
    <col min="6913" max="6924" width="11.625" style="36" customWidth="1"/>
    <col min="6925" max="7168" width="6.875" style="36"/>
    <col min="7169" max="7180" width="11.625" style="36" customWidth="1"/>
    <col min="7181" max="7424" width="6.875" style="36"/>
    <col min="7425" max="7436" width="11.625" style="36" customWidth="1"/>
    <col min="7437" max="7680" width="6.875" style="36"/>
    <col min="7681" max="7692" width="11.625" style="36" customWidth="1"/>
    <col min="7693" max="7936" width="6.875" style="36"/>
    <col min="7937" max="7948" width="11.625" style="36" customWidth="1"/>
    <col min="7949" max="8192" width="6.875" style="36"/>
    <col min="8193" max="8204" width="11.625" style="36" customWidth="1"/>
    <col min="8205" max="8448" width="6.875" style="36"/>
    <col min="8449" max="8460" width="11.625" style="36" customWidth="1"/>
    <col min="8461" max="8704" width="6.875" style="36"/>
    <col min="8705" max="8716" width="11.625" style="36" customWidth="1"/>
    <col min="8717" max="8960" width="6.875" style="36"/>
    <col min="8961" max="8972" width="11.625" style="36" customWidth="1"/>
    <col min="8973" max="9216" width="6.875" style="36"/>
    <col min="9217" max="9228" width="11.625" style="36" customWidth="1"/>
    <col min="9229" max="9472" width="6.875" style="36"/>
    <col min="9473" max="9484" width="11.625" style="36" customWidth="1"/>
    <col min="9485" max="9728" width="6.875" style="36"/>
    <col min="9729" max="9740" width="11.625" style="36" customWidth="1"/>
    <col min="9741" max="9984" width="6.875" style="36"/>
    <col min="9985" max="9996" width="11.625" style="36" customWidth="1"/>
    <col min="9997" max="10240" width="6.875" style="36"/>
    <col min="10241" max="10252" width="11.625" style="36" customWidth="1"/>
    <col min="10253" max="10496" width="6.875" style="36"/>
    <col min="10497" max="10508" width="11.625" style="36" customWidth="1"/>
    <col min="10509" max="10752" width="6.875" style="36"/>
    <col min="10753" max="10764" width="11.625" style="36" customWidth="1"/>
    <col min="10765" max="11008" width="6.875" style="36"/>
    <col min="11009" max="11020" width="11.625" style="36" customWidth="1"/>
    <col min="11021" max="11264" width="6.875" style="36"/>
    <col min="11265" max="11276" width="11.625" style="36" customWidth="1"/>
    <col min="11277" max="11520" width="6.875" style="36"/>
    <col min="11521" max="11532" width="11.625" style="36" customWidth="1"/>
    <col min="11533" max="11776" width="6.875" style="36"/>
    <col min="11777" max="11788" width="11.625" style="36" customWidth="1"/>
    <col min="11789" max="12032" width="6.875" style="36"/>
    <col min="12033" max="12044" width="11.625" style="36" customWidth="1"/>
    <col min="12045" max="12288" width="6.875" style="36"/>
    <col min="12289" max="12300" width="11.625" style="36" customWidth="1"/>
    <col min="12301" max="12544" width="6.875" style="36"/>
    <col min="12545" max="12556" width="11.625" style="36" customWidth="1"/>
    <col min="12557" max="12800" width="6.875" style="36"/>
    <col min="12801" max="12812" width="11.625" style="36" customWidth="1"/>
    <col min="12813" max="13056" width="6.875" style="36"/>
    <col min="13057" max="13068" width="11.625" style="36" customWidth="1"/>
    <col min="13069" max="13312" width="6.875" style="36"/>
    <col min="13313" max="13324" width="11.625" style="36" customWidth="1"/>
    <col min="13325" max="13568" width="6.875" style="36"/>
    <col min="13569" max="13580" width="11.625" style="36" customWidth="1"/>
    <col min="13581" max="13824" width="6.875" style="36"/>
    <col min="13825" max="13836" width="11.625" style="36" customWidth="1"/>
    <col min="13837" max="14080" width="6.875" style="36"/>
    <col min="14081" max="14092" width="11.625" style="36" customWidth="1"/>
    <col min="14093" max="14336" width="6.875" style="36"/>
    <col min="14337" max="14348" width="11.625" style="36" customWidth="1"/>
    <col min="14349" max="14592" width="6.875" style="36"/>
    <col min="14593" max="14604" width="11.625" style="36" customWidth="1"/>
    <col min="14605" max="14848" width="6.875" style="36"/>
    <col min="14849" max="14860" width="11.625" style="36" customWidth="1"/>
    <col min="14861" max="15104" width="6.875" style="36"/>
    <col min="15105" max="15116" width="11.625" style="36" customWidth="1"/>
    <col min="15117" max="15360" width="6.875" style="36"/>
    <col min="15361" max="15372" width="11.625" style="36" customWidth="1"/>
    <col min="15373" max="15616" width="6.875" style="36"/>
    <col min="15617" max="15628" width="11.625" style="36" customWidth="1"/>
    <col min="15629" max="15872" width="6.875" style="36"/>
    <col min="15873" max="15884" width="11.625" style="36" customWidth="1"/>
    <col min="15885" max="16128" width="6.875" style="36"/>
    <col min="16129" max="16140" width="11.625" style="36" customWidth="1"/>
    <col min="16141" max="16384" width="6.875" style="36"/>
  </cols>
  <sheetData>
    <row r="1" spans="1:12" ht="20.100000000000001" customHeight="1">
      <c r="A1" s="35" t="s">
        <v>433</v>
      </c>
      <c r="G1" s="121" t="s">
        <v>438</v>
      </c>
      <c r="L1" s="58"/>
    </row>
    <row r="2" spans="1:12" ht="42" customHeight="1">
      <c r="A2" s="59" t="s">
        <v>434</v>
      </c>
      <c r="B2" s="38"/>
      <c r="C2" s="38"/>
      <c r="D2" s="38"/>
      <c r="E2" s="38"/>
      <c r="F2" s="38"/>
      <c r="G2" s="59" t="s">
        <v>493</v>
      </c>
      <c r="H2" s="38"/>
      <c r="I2" s="38"/>
      <c r="J2" s="38"/>
      <c r="K2" s="38"/>
      <c r="L2" s="38"/>
    </row>
    <row r="3" spans="1:12" ht="20.100000000000001" customHeight="1">
      <c r="A3" s="39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20.100000000000001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60" t="s">
        <v>311</v>
      </c>
    </row>
    <row r="5" spans="1:12" ht="28.5" customHeight="1">
      <c r="A5" s="229" t="s">
        <v>432</v>
      </c>
      <c r="B5" s="229"/>
      <c r="C5" s="229"/>
      <c r="D5" s="229"/>
      <c r="E5" s="229"/>
      <c r="F5" s="231"/>
      <c r="G5" s="229" t="s">
        <v>573</v>
      </c>
      <c r="H5" s="229"/>
      <c r="I5" s="229"/>
      <c r="J5" s="229"/>
      <c r="K5" s="229"/>
      <c r="L5" s="229"/>
    </row>
    <row r="6" spans="1:12" ht="28.5" customHeight="1">
      <c r="A6" s="232" t="s">
        <v>316</v>
      </c>
      <c r="B6" s="234" t="s">
        <v>398</v>
      </c>
      <c r="C6" s="232" t="s">
        <v>399</v>
      </c>
      <c r="D6" s="232"/>
      <c r="E6" s="232"/>
      <c r="F6" s="236" t="s">
        <v>400</v>
      </c>
      <c r="G6" s="229" t="s">
        <v>316</v>
      </c>
      <c r="H6" s="237" t="s">
        <v>398</v>
      </c>
      <c r="I6" s="229" t="s">
        <v>399</v>
      </c>
      <c r="J6" s="229"/>
      <c r="K6" s="229"/>
      <c r="L6" s="229" t="s">
        <v>400</v>
      </c>
    </row>
    <row r="7" spans="1:12" ht="28.5" customHeight="1">
      <c r="A7" s="233"/>
      <c r="B7" s="235"/>
      <c r="C7" s="61" t="s">
        <v>332</v>
      </c>
      <c r="D7" s="62" t="s">
        <v>401</v>
      </c>
      <c r="E7" s="62" t="s">
        <v>402</v>
      </c>
      <c r="F7" s="233"/>
      <c r="G7" s="229"/>
      <c r="H7" s="237"/>
      <c r="I7" s="119" t="s">
        <v>332</v>
      </c>
      <c r="J7" s="120" t="s">
        <v>401</v>
      </c>
      <c r="K7" s="120" t="s">
        <v>402</v>
      </c>
      <c r="L7" s="229"/>
    </row>
    <row r="8" spans="1:12" s="140" customFormat="1" ht="28.5" customHeight="1">
      <c r="A8" s="147"/>
      <c r="B8" s="147"/>
      <c r="C8" s="147"/>
      <c r="D8" s="147"/>
      <c r="E8" s="147"/>
      <c r="F8" s="148"/>
      <c r="G8" s="149">
        <v>7</v>
      </c>
      <c r="H8" s="144"/>
      <c r="I8" s="150">
        <v>7</v>
      </c>
      <c r="J8" s="151"/>
      <c r="K8" s="149">
        <v>7</v>
      </c>
      <c r="L8" s="144"/>
    </row>
    <row r="9" spans="1:12" ht="22.5" customHeight="1">
      <c r="B9" s="45"/>
      <c r="G9" s="45"/>
      <c r="H9" s="45"/>
      <c r="I9" s="45"/>
      <c r="J9" s="45"/>
      <c r="K9" s="45"/>
      <c r="L9" s="45"/>
    </row>
    <row r="10" spans="1:12" ht="12.75" customHeight="1">
      <c r="G10" s="45"/>
      <c r="H10" s="45"/>
      <c r="I10" s="45"/>
      <c r="J10" s="45"/>
      <c r="K10" s="45"/>
      <c r="L10" s="45"/>
    </row>
    <row r="11" spans="1:12" ht="12.75" customHeight="1">
      <c r="G11" s="45"/>
      <c r="H11" s="45"/>
      <c r="I11" s="45"/>
      <c r="J11" s="45"/>
      <c r="K11" s="45"/>
      <c r="L11" s="45"/>
    </row>
    <row r="12" spans="1:12" ht="12.75" customHeight="1">
      <c r="G12" s="45"/>
      <c r="H12" s="45"/>
      <c r="I12" s="45"/>
      <c r="L12" s="45"/>
    </row>
    <row r="13" spans="1:12" ht="12.75" customHeight="1">
      <c r="F13" s="45"/>
      <c r="G13" s="45"/>
      <c r="H13" s="45"/>
      <c r="I13" s="45"/>
      <c r="J13" s="45"/>
      <c r="K13" s="45"/>
    </row>
    <row r="14" spans="1:12" ht="12.75" customHeight="1">
      <c r="D14" s="45"/>
      <c r="G14" s="45"/>
      <c r="H14" s="45"/>
      <c r="I14" s="45"/>
    </row>
    <row r="15" spans="1:12" ht="12.75" customHeight="1">
      <c r="J15" s="45"/>
    </row>
    <row r="16" spans="1:12" ht="12.75" customHeight="1">
      <c r="K16" s="45"/>
      <c r="L16" s="45"/>
    </row>
    <row r="20" spans="8:8" ht="12.75" customHeight="1">
      <c r="H20" s="45"/>
    </row>
  </sheetData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27"/>
  <sheetViews>
    <sheetView showGridLines="0" showZeros="0" workbookViewId="0">
      <selection activeCell="C22" sqref="C22"/>
    </sheetView>
  </sheetViews>
  <sheetFormatPr defaultColWidth="6.875" defaultRowHeight="12.75" customHeight="1"/>
  <cols>
    <col min="1" max="1" width="19.5" style="36" customWidth="1"/>
    <col min="2" max="2" width="52.5" style="36" customWidth="1"/>
    <col min="3" max="5" width="18.25" style="36" customWidth="1"/>
    <col min="6" max="256" width="6.875" style="36"/>
    <col min="257" max="257" width="19.5" style="36" customWidth="1"/>
    <col min="258" max="258" width="52.5" style="36" customWidth="1"/>
    <col min="259" max="261" width="18.25" style="36" customWidth="1"/>
    <col min="262" max="512" width="6.875" style="36"/>
    <col min="513" max="513" width="19.5" style="36" customWidth="1"/>
    <col min="514" max="514" width="52.5" style="36" customWidth="1"/>
    <col min="515" max="517" width="18.25" style="36" customWidth="1"/>
    <col min="518" max="768" width="6.875" style="36"/>
    <col min="769" max="769" width="19.5" style="36" customWidth="1"/>
    <col min="770" max="770" width="52.5" style="36" customWidth="1"/>
    <col min="771" max="773" width="18.25" style="36" customWidth="1"/>
    <col min="774" max="1024" width="6.875" style="36"/>
    <col min="1025" max="1025" width="19.5" style="36" customWidth="1"/>
    <col min="1026" max="1026" width="52.5" style="36" customWidth="1"/>
    <col min="1027" max="1029" width="18.25" style="36" customWidth="1"/>
    <col min="1030" max="1280" width="6.875" style="36"/>
    <col min="1281" max="1281" width="19.5" style="36" customWidth="1"/>
    <col min="1282" max="1282" width="52.5" style="36" customWidth="1"/>
    <col min="1283" max="1285" width="18.25" style="36" customWidth="1"/>
    <col min="1286" max="1536" width="6.875" style="36"/>
    <col min="1537" max="1537" width="19.5" style="36" customWidth="1"/>
    <col min="1538" max="1538" width="52.5" style="36" customWidth="1"/>
    <col min="1539" max="1541" width="18.25" style="36" customWidth="1"/>
    <col min="1542" max="1792" width="6.875" style="36"/>
    <col min="1793" max="1793" width="19.5" style="36" customWidth="1"/>
    <col min="1794" max="1794" width="52.5" style="36" customWidth="1"/>
    <col min="1795" max="1797" width="18.25" style="36" customWidth="1"/>
    <col min="1798" max="2048" width="6.875" style="36"/>
    <col min="2049" max="2049" width="19.5" style="36" customWidth="1"/>
    <col min="2050" max="2050" width="52.5" style="36" customWidth="1"/>
    <col min="2051" max="2053" width="18.25" style="36" customWidth="1"/>
    <col min="2054" max="2304" width="6.875" style="36"/>
    <col min="2305" max="2305" width="19.5" style="36" customWidth="1"/>
    <col min="2306" max="2306" width="52.5" style="36" customWidth="1"/>
    <col min="2307" max="2309" width="18.25" style="36" customWidth="1"/>
    <col min="2310" max="2560" width="6.875" style="36"/>
    <col min="2561" max="2561" width="19.5" style="36" customWidth="1"/>
    <col min="2562" max="2562" width="52.5" style="36" customWidth="1"/>
    <col min="2563" max="2565" width="18.25" style="36" customWidth="1"/>
    <col min="2566" max="2816" width="6.875" style="36"/>
    <col min="2817" max="2817" width="19.5" style="36" customWidth="1"/>
    <col min="2818" max="2818" width="52.5" style="36" customWidth="1"/>
    <col min="2819" max="2821" width="18.25" style="36" customWidth="1"/>
    <col min="2822" max="3072" width="6.875" style="36"/>
    <col min="3073" max="3073" width="19.5" style="36" customWidth="1"/>
    <col min="3074" max="3074" width="52.5" style="36" customWidth="1"/>
    <col min="3075" max="3077" width="18.25" style="36" customWidth="1"/>
    <col min="3078" max="3328" width="6.875" style="36"/>
    <col min="3329" max="3329" width="19.5" style="36" customWidth="1"/>
    <col min="3330" max="3330" width="52.5" style="36" customWidth="1"/>
    <col min="3331" max="3333" width="18.25" style="36" customWidth="1"/>
    <col min="3334" max="3584" width="6.875" style="36"/>
    <col min="3585" max="3585" width="19.5" style="36" customWidth="1"/>
    <col min="3586" max="3586" width="52.5" style="36" customWidth="1"/>
    <col min="3587" max="3589" width="18.25" style="36" customWidth="1"/>
    <col min="3590" max="3840" width="6.875" style="36"/>
    <col min="3841" max="3841" width="19.5" style="36" customWidth="1"/>
    <col min="3842" max="3842" width="52.5" style="36" customWidth="1"/>
    <col min="3843" max="3845" width="18.25" style="36" customWidth="1"/>
    <col min="3846" max="4096" width="6.875" style="36"/>
    <col min="4097" max="4097" width="19.5" style="36" customWidth="1"/>
    <col min="4098" max="4098" width="52.5" style="36" customWidth="1"/>
    <col min="4099" max="4101" width="18.25" style="36" customWidth="1"/>
    <col min="4102" max="4352" width="6.875" style="36"/>
    <col min="4353" max="4353" width="19.5" style="36" customWidth="1"/>
    <col min="4354" max="4354" width="52.5" style="36" customWidth="1"/>
    <col min="4355" max="4357" width="18.25" style="36" customWidth="1"/>
    <col min="4358" max="4608" width="6.875" style="36"/>
    <col min="4609" max="4609" width="19.5" style="36" customWidth="1"/>
    <col min="4610" max="4610" width="52.5" style="36" customWidth="1"/>
    <col min="4611" max="4613" width="18.25" style="36" customWidth="1"/>
    <col min="4614" max="4864" width="6.875" style="36"/>
    <col min="4865" max="4865" width="19.5" style="36" customWidth="1"/>
    <col min="4866" max="4866" width="52.5" style="36" customWidth="1"/>
    <col min="4867" max="4869" width="18.25" style="36" customWidth="1"/>
    <col min="4870" max="5120" width="6.875" style="36"/>
    <col min="5121" max="5121" width="19.5" style="36" customWidth="1"/>
    <col min="5122" max="5122" width="52.5" style="36" customWidth="1"/>
    <col min="5123" max="5125" width="18.25" style="36" customWidth="1"/>
    <col min="5126" max="5376" width="6.875" style="36"/>
    <col min="5377" max="5377" width="19.5" style="36" customWidth="1"/>
    <col min="5378" max="5378" width="52.5" style="36" customWidth="1"/>
    <col min="5379" max="5381" width="18.25" style="36" customWidth="1"/>
    <col min="5382" max="5632" width="6.875" style="36"/>
    <col min="5633" max="5633" width="19.5" style="36" customWidth="1"/>
    <col min="5634" max="5634" width="52.5" style="36" customWidth="1"/>
    <col min="5635" max="5637" width="18.25" style="36" customWidth="1"/>
    <col min="5638" max="5888" width="6.875" style="36"/>
    <col min="5889" max="5889" width="19.5" style="36" customWidth="1"/>
    <col min="5890" max="5890" width="52.5" style="36" customWidth="1"/>
    <col min="5891" max="5893" width="18.25" style="36" customWidth="1"/>
    <col min="5894" max="6144" width="6.875" style="36"/>
    <col min="6145" max="6145" width="19.5" style="36" customWidth="1"/>
    <col min="6146" max="6146" width="52.5" style="36" customWidth="1"/>
    <col min="6147" max="6149" width="18.25" style="36" customWidth="1"/>
    <col min="6150" max="6400" width="6.875" style="36"/>
    <col min="6401" max="6401" width="19.5" style="36" customWidth="1"/>
    <col min="6402" max="6402" width="52.5" style="36" customWidth="1"/>
    <col min="6403" max="6405" width="18.25" style="36" customWidth="1"/>
    <col min="6406" max="6656" width="6.875" style="36"/>
    <col min="6657" max="6657" width="19.5" style="36" customWidth="1"/>
    <col min="6658" max="6658" width="52.5" style="36" customWidth="1"/>
    <col min="6659" max="6661" width="18.25" style="36" customWidth="1"/>
    <col min="6662" max="6912" width="6.875" style="36"/>
    <col min="6913" max="6913" width="19.5" style="36" customWidth="1"/>
    <col min="6914" max="6914" width="52.5" style="36" customWidth="1"/>
    <col min="6915" max="6917" width="18.25" style="36" customWidth="1"/>
    <col min="6918" max="7168" width="6.875" style="36"/>
    <col min="7169" max="7169" width="19.5" style="36" customWidth="1"/>
    <col min="7170" max="7170" width="52.5" style="36" customWidth="1"/>
    <col min="7171" max="7173" width="18.25" style="36" customWidth="1"/>
    <col min="7174" max="7424" width="6.875" style="36"/>
    <col min="7425" max="7425" width="19.5" style="36" customWidth="1"/>
    <col min="7426" max="7426" width="52.5" style="36" customWidth="1"/>
    <col min="7427" max="7429" width="18.25" style="36" customWidth="1"/>
    <col min="7430" max="7680" width="6.875" style="36"/>
    <col min="7681" max="7681" width="19.5" style="36" customWidth="1"/>
    <col min="7682" max="7682" width="52.5" style="36" customWidth="1"/>
    <col min="7683" max="7685" width="18.25" style="36" customWidth="1"/>
    <col min="7686" max="7936" width="6.875" style="36"/>
    <col min="7937" max="7937" width="19.5" style="36" customWidth="1"/>
    <col min="7938" max="7938" width="52.5" style="36" customWidth="1"/>
    <col min="7939" max="7941" width="18.25" style="36" customWidth="1"/>
    <col min="7942" max="8192" width="6.875" style="36"/>
    <col min="8193" max="8193" width="19.5" style="36" customWidth="1"/>
    <col min="8194" max="8194" width="52.5" style="36" customWidth="1"/>
    <col min="8195" max="8197" width="18.25" style="36" customWidth="1"/>
    <col min="8198" max="8448" width="6.875" style="36"/>
    <col min="8449" max="8449" width="19.5" style="36" customWidth="1"/>
    <col min="8450" max="8450" width="52.5" style="36" customWidth="1"/>
    <col min="8451" max="8453" width="18.25" style="36" customWidth="1"/>
    <col min="8454" max="8704" width="6.875" style="36"/>
    <col min="8705" max="8705" width="19.5" style="36" customWidth="1"/>
    <col min="8706" max="8706" width="52.5" style="36" customWidth="1"/>
    <col min="8707" max="8709" width="18.25" style="36" customWidth="1"/>
    <col min="8710" max="8960" width="6.875" style="36"/>
    <col min="8961" max="8961" width="19.5" style="36" customWidth="1"/>
    <col min="8962" max="8962" width="52.5" style="36" customWidth="1"/>
    <col min="8963" max="8965" width="18.25" style="36" customWidth="1"/>
    <col min="8966" max="9216" width="6.875" style="36"/>
    <col min="9217" max="9217" width="19.5" style="36" customWidth="1"/>
    <col min="9218" max="9218" width="52.5" style="36" customWidth="1"/>
    <col min="9219" max="9221" width="18.25" style="36" customWidth="1"/>
    <col min="9222" max="9472" width="6.875" style="36"/>
    <col min="9473" max="9473" width="19.5" style="36" customWidth="1"/>
    <col min="9474" max="9474" width="52.5" style="36" customWidth="1"/>
    <col min="9475" max="9477" width="18.25" style="36" customWidth="1"/>
    <col min="9478" max="9728" width="6.875" style="36"/>
    <col min="9729" max="9729" width="19.5" style="36" customWidth="1"/>
    <col min="9730" max="9730" width="52.5" style="36" customWidth="1"/>
    <col min="9731" max="9733" width="18.25" style="36" customWidth="1"/>
    <col min="9734" max="9984" width="6.875" style="36"/>
    <col min="9985" max="9985" width="19.5" style="36" customWidth="1"/>
    <col min="9986" max="9986" width="52.5" style="36" customWidth="1"/>
    <col min="9987" max="9989" width="18.25" style="36" customWidth="1"/>
    <col min="9990" max="10240" width="6.875" style="36"/>
    <col min="10241" max="10241" width="19.5" style="36" customWidth="1"/>
    <col min="10242" max="10242" width="52.5" style="36" customWidth="1"/>
    <col min="10243" max="10245" width="18.25" style="36" customWidth="1"/>
    <col min="10246" max="10496" width="6.875" style="36"/>
    <col min="10497" max="10497" width="19.5" style="36" customWidth="1"/>
    <col min="10498" max="10498" width="52.5" style="36" customWidth="1"/>
    <col min="10499" max="10501" width="18.25" style="36" customWidth="1"/>
    <col min="10502" max="10752" width="6.875" style="36"/>
    <col min="10753" max="10753" width="19.5" style="36" customWidth="1"/>
    <col min="10754" max="10754" width="52.5" style="36" customWidth="1"/>
    <col min="10755" max="10757" width="18.25" style="36" customWidth="1"/>
    <col min="10758" max="11008" width="6.875" style="36"/>
    <col min="11009" max="11009" width="19.5" style="36" customWidth="1"/>
    <col min="11010" max="11010" width="52.5" style="36" customWidth="1"/>
    <col min="11011" max="11013" width="18.25" style="36" customWidth="1"/>
    <col min="11014" max="11264" width="6.875" style="36"/>
    <col min="11265" max="11265" width="19.5" style="36" customWidth="1"/>
    <col min="11266" max="11266" width="52.5" style="36" customWidth="1"/>
    <col min="11267" max="11269" width="18.25" style="36" customWidth="1"/>
    <col min="11270" max="11520" width="6.875" style="36"/>
    <col min="11521" max="11521" width="19.5" style="36" customWidth="1"/>
    <col min="11522" max="11522" width="52.5" style="36" customWidth="1"/>
    <col min="11523" max="11525" width="18.25" style="36" customWidth="1"/>
    <col min="11526" max="11776" width="6.875" style="36"/>
    <col min="11777" max="11777" width="19.5" style="36" customWidth="1"/>
    <col min="11778" max="11778" width="52.5" style="36" customWidth="1"/>
    <col min="11779" max="11781" width="18.25" style="36" customWidth="1"/>
    <col min="11782" max="12032" width="6.875" style="36"/>
    <col min="12033" max="12033" width="19.5" style="36" customWidth="1"/>
    <col min="12034" max="12034" width="52.5" style="36" customWidth="1"/>
    <col min="12035" max="12037" width="18.25" style="36" customWidth="1"/>
    <col min="12038" max="12288" width="6.875" style="36"/>
    <col min="12289" max="12289" width="19.5" style="36" customWidth="1"/>
    <col min="12290" max="12290" width="52.5" style="36" customWidth="1"/>
    <col min="12291" max="12293" width="18.25" style="36" customWidth="1"/>
    <col min="12294" max="12544" width="6.875" style="36"/>
    <col min="12545" max="12545" width="19.5" style="36" customWidth="1"/>
    <col min="12546" max="12546" width="52.5" style="36" customWidth="1"/>
    <col min="12547" max="12549" width="18.25" style="36" customWidth="1"/>
    <col min="12550" max="12800" width="6.875" style="36"/>
    <col min="12801" max="12801" width="19.5" style="36" customWidth="1"/>
    <col min="12802" max="12802" width="52.5" style="36" customWidth="1"/>
    <col min="12803" max="12805" width="18.25" style="36" customWidth="1"/>
    <col min="12806" max="13056" width="6.875" style="36"/>
    <col min="13057" max="13057" width="19.5" style="36" customWidth="1"/>
    <col min="13058" max="13058" width="52.5" style="36" customWidth="1"/>
    <col min="13059" max="13061" width="18.25" style="36" customWidth="1"/>
    <col min="13062" max="13312" width="6.875" style="36"/>
    <col min="13313" max="13313" width="19.5" style="36" customWidth="1"/>
    <col min="13314" max="13314" width="52.5" style="36" customWidth="1"/>
    <col min="13315" max="13317" width="18.25" style="36" customWidth="1"/>
    <col min="13318" max="13568" width="6.875" style="36"/>
    <col min="13569" max="13569" width="19.5" style="36" customWidth="1"/>
    <col min="13570" max="13570" width="52.5" style="36" customWidth="1"/>
    <col min="13571" max="13573" width="18.25" style="36" customWidth="1"/>
    <col min="13574" max="13824" width="6.875" style="36"/>
    <col min="13825" max="13825" width="19.5" style="36" customWidth="1"/>
    <col min="13826" max="13826" width="52.5" style="36" customWidth="1"/>
    <col min="13827" max="13829" width="18.25" style="36" customWidth="1"/>
    <col min="13830" max="14080" width="6.875" style="36"/>
    <col min="14081" max="14081" width="19.5" style="36" customWidth="1"/>
    <col min="14082" max="14082" width="52.5" style="36" customWidth="1"/>
    <col min="14083" max="14085" width="18.25" style="36" customWidth="1"/>
    <col min="14086" max="14336" width="6.875" style="36"/>
    <col min="14337" max="14337" width="19.5" style="36" customWidth="1"/>
    <col min="14338" max="14338" width="52.5" style="36" customWidth="1"/>
    <col min="14339" max="14341" width="18.25" style="36" customWidth="1"/>
    <col min="14342" max="14592" width="6.875" style="36"/>
    <col min="14593" max="14593" width="19.5" style="36" customWidth="1"/>
    <col min="14594" max="14594" width="52.5" style="36" customWidth="1"/>
    <col min="14595" max="14597" width="18.25" style="36" customWidth="1"/>
    <col min="14598" max="14848" width="6.875" style="36"/>
    <col min="14849" max="14849" width="19.5" style="36" customWidth="1"/>
    <col min="14850" max="14850" width="52.5" style="36" customWidth="1"/>
    <col min="14851" max="14853" width="18.25" style="36" customWidth="1"/>
    <col min="14854" max="15104" width="6.875" style="36"/>
    <col min="15105" max="15105" width="19.5" style="36" customWidth="1"/>
    <col min="15106" max="15106" width="52.5" style="36" customWidth="1"/>
    <col min="15107" max="15109" width="18.25" style="36" customWidth="1"/>
    <col min="15110" max="15360" width="6.875" style="36"/>
    <col min="15361" max="15361" width="19.5" style="36" customWidth="1"/>
    <col min="15362" max="15362" width="52.5" style="36" customWidth="1"/>
    <col min="15363" max="15365" width="18.25" style="36" customWidth="1"/>
    <col min="15366" max="15616" width="6.875" style="36"/>
    <col min="15617" max="15617" width="19.5" style="36" customWidth="1"/>
    <col min="15618" max="15618" width="52.5" style="36" customWidth="1"/>
    <col min="15619" max="15621" width="18.25" style="36" customWidth="1"/>
    <col min="15622" max="15872" width="6.875" style="36"/>
    <col min="15873" max="15873" width="19.5" style="36" customWidth="1"/>
    <col min="15874" max="15874" width="52.5" style="36" customWidth="1"/>
    <col min="15875" max="15877" width="18.25" style="36" customWidth="1"/>
    <col min="15878" max="16128" width="6.875" style="36"/>
    <col min="16129" max="16129" width="19.5" style="36" customWidth="1"/>
    <col min="16130" max="16130" width="52.5" style="36" customWidth="1"/>
    <col min="16131" max="16133" width="18.25" style="36" customWidth="1"/>
    <col min="16134" max="16384" width="6.875" style="36"/>
  </cols>
  <sheetData>
    <row r="1" spans="1:5" ht="20.100000000000001" customHeight="1">
      <c r="A1" s="35" t="s">
        <v>439</v>
      </c>
      <c r="E1" s="65"/>
    </row>
    <row r="2" spans="1:5" ht="42.75" customHeight="1">
      <c r="A2" s="59" t="s">
        <v>494</v>
      </c>
      <c r="B2" s="38"/>
      <c r="C2" s="38"/>
      <c r="D2" s="38"/>
      <c r="E2" s="38"/>
    </row>
    <row r="3" spans="1:5" ht="20.100000000000001" customHeight="1">
      <c r="A3" s="38"/>
      <c r="B3" s="38"/>
      <c r="C3" s="38"/>
      <c r="D3" s="38"/>
      <c r="E3" s="38"/>
    </row>
    <row r="4" spans="1:5" ht="20.100000000000001" customHeight="1">
      <c r="A4" s="66"/>
      <c r="B4" s="67"/>
      <c r="C4" s="67"/>
      <c r="D4" s="67"/>
      <c r="E4" s="68" t="s">
        <v>311</v>
      </c>
    </row>
    <row r="5" spans="1:5" ht="20.100000000000001" customHeight="1">
      <c r="A5" s="229" t="s">
        <v>330</v>
      </c>
      <c r="B5" s="231" t="s">
        <v>331</v>
      </c>
      <c r="C5" s="229" t="s">
        <v>403</v>
      </c>
      <c r="D5" s="229"/>
      <c r="E5" s="229"/>
    </row>
    <row r="6" spans="1:5" ht="20.100000000000001" customHeight="1">
      <c r="A6" s="233"/>
      <c r="B6" s="233"/>
      <c r="C6" s="61" t="s">
        <v>316</v>
      </c>
      <c r="D6" s="61" t="s">
        <v>333</v>
      </c>
      <c r="E6" s="61" t="s">
        <v>334</v>
      </c>
    </row>
    <row r="7" spans="1:5" ht="20.100000000000001" customHeight="1">
      <c r="A7" s="69"/>
      <c r="B7" s="70"/>
      <c r="C7" s="64"/>
      <c r="D7" s="63"/>
      <c r="E7" s="51"/>
    </row>
    <row r="8" spans="1:5" ht="20.25" customHeight="1">
      <c r="A8" s="107" t="s">
        <v>419</v>
      </c>
      <c r="B8" s="45"/>
      <c r="C8" s="45"/>
      <c r="D8" s="45"/>
      <c r="E8" s="45"/>
    </row>
    <row r="9" spans="1:5" ht="20.25" customHeight="1">
      <c r="A9" s="45"/>
      <c r="B9" s="45"/>
      <c r="C9" s="45"/>
      <c r="D9" s="45"/>
      <c r="E9" s="45"/>
    </row>
    <row r="10" spans="1:5" ht="12.75" customHeight="1">
      <c r="A10" s="45"/>
      <c r="B10" s="45"/>
      <c r="C10" s="45"/>
      <c r="E10" s="45"/>
    </row>
    <row r="11" spans="1:5" ht="12.75" customHeight="1">
      <c r="A11" s="45"/>
      <c r="B11" s="45"/>
      <c r="C11" s="45"/>
      <c r="D11" s="45"/>
      <c r="E11" s="45"/>
    </row>
    <row r="12" spans="1:5" ht="12.75" customHeight="1">
      <c r="A12" s="45"/>
      <c r="B12" s="45"/>
      <c r="C12" s="45"/>
      <c r="E12" s="45"/>
    </row>
    <row r="13" spans="1:5" ht="12.75" customHeight="1">
      <c r="A13" s="45"/>
      <c r="B13" s="45"/>
      <c r="D13" s="45"/>
      <c r="E13" s="45"/>
    </row>
    <row r="14" spans="1:5" ht="12.75" customHeight="1">
      <c r="A14" s="45"/>
      <c r="E14" s="45"/>
    </row>
    <row r="15" spans="1:5" ht="12.75" customHeight="1">
      <c r="B15" s="45"/>
    </row>
    <row r="16" spans="1:5" ht="12.75" customHeight="1">
      <c r="B16" s="45"/>
    </row>
    <row r="17" spans="2:4" ht="12.75" customHeight="1">
      <c r="B17" s="45"/>
    </row>
    <row r="18" spans="2:4" ht="12.75" customHeight="1">
      <c r="B18" s="45"/>
    </row>
    <row r="19" spans="2:4" ht="12.75" customHeight="1">
      <c r="B19" s="45"/>
    </row>
    <row r="20" spans="2:4" ht="12.75" customHeight="1">
      <c r="B20" s="45"/>
    </row>
    <row r="22" spans="2:4" ht="12.75" customHeight="1">
      <c r="B22" s="45"/>
    </row>
    <row r="23" spans="2:4" ht="12.75" customHeight="1">
      <c r="B23" s="45"/>
    </row>
    <row r="25" spans="2:4" ht="12.75" customHeight="1">
      <c r="B25" s="45"/>
    </row>
    <row r="26" spans="2:4" ht="12.75" customHeight="1">
      <c r="B26" s="45"/>
    </row>
    <row r="27" spans="2:4" ht="12.75" customHeight="1">
      <c r="D27" s="45"/>
    </row>
  </sheetData>
  <mergeCells count="3">
    <mergeCell ref="A5:A6"/>
    <mergeCell ref="B5:B6"/>
    <mergeCell ref="C5:E5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S26"/>
  <sheetViews>
    <sheetView showGridLines="0" showZeros="0" topLeftCell="B1" workbookViewId="0">
      <selection activeCell="E12" sqref="E12"/>
    </sheetView>
  </sheetViews>
  <sheetFormatPr defaultColWidth="6.875" defaultRowHeight="20.100000000000001" customHeight="1"/>
  <cols>
    <col min="1" max="1" width="34.5" style="36" customWidth="1"/>
    <col min="2" max="2" width="34.375" style="36" customWidth="1"/>
    <col min="3" max="4" width="9.625" style="36" customWidth="1"/>
    <col min="5" max="5" width="34.5" style="36" customWidth="1"/>
    <col min="6" max="6" width="34.5" style="140" customWidth="1"/>
    <col min="7" max="8" width="10.625" style="36" customWidth="1"/>
    <col min="9" max="161" width="6.75" style="36" customWidth="1"/>
    <col min="162" max="258" width="6.875" style="36"/>
    <col min="259" max="262" width="34.5" style="36" customWidth="1"/>
    <col min="263" max="417" width="6.75" style="36" customWidth="1"/>
    <col min="418" max="514" width="6.875" style="36"/>
    <col min="515" max="518" width="34.5" style="36" customWidth="1"/>
    <col min="519" max="673" width="6.75" style="36" customWidth="1"/>
    <col min="674" max="770" width="6.875" style="36"/>
    <col min="771" max="774" width="34.5" style="36" customWidth="1"/>
    <col min="775" max="929" width="6.75" style="36" customWidth="1"/>
    <col min="930" max="1026" width="6.875" style="36"/>
    <col min="1027" max="1030" width="34.5" style="36" customWidth="1"/>
    <col min="1031" max="1185" width="6.75" style="36" customWidth="1"/>
    <col min="1186" max="1282" width="6.875" style="36"/>
    <col min="1283" max="1286" width="34.5" style="36" customWidth="1"/>
    <col min="1287" max="1441" width="6.75" style="36" customWidth="1"/>
    <col min="1442" max="1538" width="6.875" style="36"/>
    <col min="1539" max="1542" width="34.5" style="36" customWidth="1"/>
    <col min="1543" max="1697" width="6.75" style="36" customWidth="1"/>
    <col min="1698" max="1794" width="6.875" style="36"/>
    <col min="1795" max="1798" width="34.5" style="36" customWidth="1"/>
    <col min="1799" max="1953" width="6.75" style="36" customWidth="1"/>
    <col min="1954" max="2050" width="6.875" style="36"/>
    <col min="2051" max="2054" width="34.5" style="36" customWidth="1"/>
    <col min="2055" max="2209" width="6.75" style="36" customWidth="1"/>
    <col min="2210" max="2306" width="6.875" style="36"/>
    <col min="2307" max="2310" width="34.5" style="36" customWidth="1"/>
    <col min="2311" max="2465" width="6.75" style="36" customWidth="1"/>
    <col min="2466" max="2562" width="6.875" style="36"/>
    <col min="2563" max="2566" width="34.5" style="36" customWidth="1"/>
    <col min="2567" max="2721" width="6.75" style="36" customWidth="1"/>
    <col min="2722" max="2818" width="6.875" style="36"/>
    <col min="2819" max="2822" width="34.5" style="36" customWidth="1"/>
    <col min="2823" max="2977" width="6.75" style="36" customWidth="1"/>
    <col min="2978" max="3074" width="6.875" style="36"/>
    <col min="3075" max="3078" width="34.5" style="36" customWidth="1"/>
    <col min="3079" max="3233" width="6.75" style="36" customWidth="1"/>
    <col min="3234" max="3330" width="6.875" style="36"/>
    <col min="3331" max="3334" width="34.5" style="36" customWidth="1"/>
    <col min="3335" max="3489" width="6.75" style="36" customWidth="1"/>
    <col min="3490" max="3586" width="6.875" style="36"/>
    <col min="3587" max="3590" width="34.5" style="36" customWidth="1"/>
    <col min="3591" max="3745" width="6.75" style="36" customWidth="1"/>
    <col min="3746" max="3842" width="6.875" style="36"/>
    <col min="3843" max="3846" width="34.5" style="36" customWidth="1"/>
    <col min="3847" max="4001" width="6.75" style="36" customWidth="1"/>
    <col min="4002" max="4098" width="6.875" style="36"/>
    <col min="4099" max="4102" width="34.5" style="36" customWidth="1"/>
    <col min="4103" max="4257" width="6.75" style="36" customWidth="1"/>
    <col min="4258" max="4354" width="6.875" style="36"/>
    <col min="4355" max="4358" width="34.5" style="36" customWidth="1"/>
    <col min="4359" max="4513" width="6.75" style="36" customWidth="1"/>
    <col min="4514" max="4610" width="6.875" style="36"/>
    <col min="4611" max="4614" width="34.5" style="36" customWidth="1"/>
    <col min="4615" max="4769" width="6.75" style="36" customWidth="1"/>
    <col min="4770" max="4866" width="6.875" style="36"/>
    <col min="4867" max="4870" width="34.5" style="36" customWidth="1"/>
    <col min="4871" max="5025" width="6.75" style="36" customWidth="1"/>
    <col min="5026" max="5122" width="6.875" style="36"/>
    <col min="5123" max="5126" width="34.5" style="36" customWidth="1"/>
    <col min="5127" max="5281" width="6.75" style="36" customWidth="1"/>
    <col min="5282" max="5378" width="6.875" style="36"/>
    <col min="5379" max="5382" width="34.5" style="36" customWidth="1"/>
    <col min="5383" max="5537" width="6.75" style="36" customWidth="1"/>
    <col min="5538" max="5634" width="6.875" style="36"/>
    <col min="5635" max="5638" width="34.5" style="36" customWidth="1"/>
    <col min="5639" max="5793" width="6.75" style="36" customWidth="1"/>
    <col min="5794" max="5890" width="6.875" style="36"/>
    <col min="5891" max="5894" width="34.5" style="36" customWidth="1"/>
    <col min="5895" max="6049" width="6.75" style="36" customWidth="1"/>
    <col min="6050" max="6146" width="6.875" style="36"/>
    <col min="6147" max="6150" width="34.5" style="36" customWidth="1"/>
    <col min="6151" max="6305" width="6.75" style="36" customWidth="1"/>
    <col min="6306" max="6402" width="6.875" style="36"/>
    <col min="6403" max="6406" width="34.5" style="36" customWidth="1"/>
    <col min="6407" max="6561" width="6.75" style="36" customWidth="1"/>
    <col min="6562" max="6658" width="6.875" style="36"/>
    <col min="6659" max="6662" width="34.5" style="36" customWidth="1"/>
    <col min="6663" max="6817" width="6.75" style="36" customWidth="1"/>
    <col min="6818" max="6914" width="6.875" style="36"/>
    <col min="6915" max="6918" width="34.5" style="36" customWidth="1"/>
    <col min="6919" max="7073" width="6.75" style="36" customWidth="1"/>
    <col min="7074" max="7170" width="6.875" style="36"/>
    <col min="7171" max="7174" width="34.5" style="36" customWidth="1"/>
    <col min="7175" max="7329" width="6.75" style="36" customWidth="1"/>
    <col min="7330" max="7426" width="6.875" style="36"/>
    <col min="7427" max="7430" width="34.5" style="36" customWidth="1"/>
    <col min="7431" max="7585" width="6.75" style="36" customWidth="1"/>
    <col min="7586" max="7682" width="6.875" style="36"/>
    <col min="7683" max="7686" width="34.5" style="36" customWidth="1"/>
    <col min="7687" max="7841" width="6.75" style="36" customWidth="1"/>
    <col min="7842" max="7938" width="6.875" style="36"/>
    <col min="7939" max="7942" width="34.5" style="36" customWidth="1"/>
    <col min="7943" max="8097" width="6.75" style="36" customWidth="1"/>
    <col min="8098" max="8194" width="6.875" style="36"/>
    <col min="8195" max="8198" width="34.5" style="36" customWidth="1"/>
    <col min="8199" max="8353" width="6.75" style="36" customWidth="1"/>
    <col min="8354" max="8450" width="6.875" style="36"/>
    <col min="8451" max="8454" width="34.5" style="36" customWidth="1"/>
    <col min="8455" max="8609" width="6.75" style="36" customWidth="1"/>
    <col min="8610" max="8706" width="6.875" style="36"/>
    <col min="8707" max="8710" width="34.5" style="36" customWidth="1"/>
    <col min="8711" max="8865" width="6.75" style="36" customWidth="1"/>
    <col min="8866" max="8962" width="6.875" style="36"/>
    <col min="8963" max="8966" width="34.5" style="36" customWidth="1"/>
    <col min="8967" max="9121" width="6.75" style="36" customWidth="1"/>
    <col min="9122" max="9218" width="6.875" style="36"/>
    <col min="9219" max="9222" width="34.5" style="36" customWidth="1"/>
    <col min="9223" max="9377" width="6.75" style="36" customWidth="1"/>
    <col min="9378" max="9474" width="6.875" style="36"/>
    <col min="9475" max="9478" width="34.5" style="36" customWidth="1"/>
    <col min="9479" max="9633" width="6.75" style="36" customWidth="1"/>
    <col min="9634" max="9730" width="6.875" style="36"/>
    <col min="9731" max="9734" width="34.5" style="36" customWidth="1"/>
    <col min="9735" max="9889" width="6.75" style="36" customWidth="1"/>
    <col min="9890" max="9986" width="6.875" style="36"/>
    <col min="9987" max="9990" width="34.5" style="36" customWidth="1"/>
    <col min="9991" max="10145" width="6.75" style="36" customWidth="1"/>
    <col min="10146" max="10242" width="6.875" style="36"/>
    <col min="10243" max="10246" width="34.5" style="36" customWidth="1"/>
    <col min="10247" max="10401" width="6.75" style="36" customWidth="1"/>
    <col min="10402" max="10498" width="6.875" style="36"/>
    <col min="10499" max="10502" width="34.5" style="36" customWidth="1"/>
    <col min="10503" max="10657" width="6.75" style="36" customWidth="1"/>
    <col min="10658" max="10754" width="6.875" style="36"/>
    <col min="10755" max="10758" width="34.5" style="36" customWidth="1"/>
    <col min="10759" max="10913" width="6.75" style="36" customWidth="1"/>
    <col min="10914" max="11010" width="6.875" style="36"/>
    <col min="11011" max="11014" width="34.5" style="36" customWidth="1"/>
    <col min="11015" max="11169" width="6.75" style="36" customWidth="1"/>
    <col min="11170" max="11266" width="6.875" style="36"/>
    <col min="11267" max="11270" width="34.5" style="36" customWidth="1"/>
    <col min="11271" max="11425" width="6.75" style="36" customWidth="1"/>
    <col min="11426" max="11522" width="6.875" style="36"/>
    <col min="11523" max="11526" width="34.5" style="36" customWidth="1"/>
    <col min="11527" max="11681" width="6.75" style="36" customWidth="1"/>
    <col min="11682" max="11778" width="6.875" style="36"/>
    <col min="11779" max="11782" width="34.5" style="36" customWidth="1"/>
    <col min="11783" max="11937" width="6.75" style="36" customWidth="1"/>
    <col min="11938" max="12034" width="6.875" style="36"/>
    <col min="12035" max="12038" width="34.5" style="36" customWidth="1"/>
    <col min="12039" max="12193" width="6.75" style="36" customWidth="1"/>
    <col min="12194" max="12290" width="6.875" style="36"/>
    <col min="12291" max="12294" width="34.5" style="36" customWidth="1"/>
    <col min="12295" max="12449" width="6.75" style="36" customWidth="1"/>
    <col min="12450" max="12546" width="6.875" style="36"/>
    <col min="12547" max="12550" width="34.5" style="36" customWidth="1"/>
    <col min="12551" max="12705" width="6.75" style="36" customWidth="1"/>
    <col min="12706" max="12802" width="6.875" style="36"/>
    <col min="12803" max="12806" width="34.5" style="36" customWidth="1"/>
    <col min="12807" max="12961" width="6.75" style="36" customWidth="1"/>
    <col min="12962" max="13058" width="6.875" style="36"/>
    <col min="13059" max="13062" width="34.5" style="36" customWidth="1"/>
    <col min="13063" max="13217" width="6.75" style="36" customWidth="1"/>
    <col min="13218" max="13314" width="6.875" style="36"/>
    <col min="13315" max="13318" width="34.5" style="36" customWidth="1"/>
    <col min="13319" max="13473" width="6.75" style="36" customWidth="1"/>
    <col min="13474" max="13570" width="6.875" style="36"/>
    <col min="13571" max="13574" width="34.5" style="36" customWidth="1"/>
    <col min="13575" max="13729" width="6.75" style="36" customWidth="1"/>
    <col min="13730" max="13826" width="6.875" style="36"/>
    <col min="13827" max="13830" width="34.5" style="36" customWidth="1"/>
    <col min="13831" max="13985" width="6.75" style="36" customWidth="1"/>
    <col min="13986" max="14082" width="6.875" style="36"/>
    <col min="14083" max="14086" width="34.5" style="36" customWidth="1"/>
    <col min="14087" max="14241" width="6.75" style="36" customWidth="1"/>
    <col min="14242" max="14338" width="6.875" style="36"/>
    <col min="14339" max="14342" width="34.5" style="36" customWidth="1"/>
    <col min="14343" max="14497" width="6.75" style="36" customWidth="1"/>
    <col min="14498" max="14594" width="6.875" style="36"/>
    <col min="14595" max="14598" width="34.5" style="36" customWidth="1"/>
    <col min="14599" max="14753" width="6.75" style="36" customWidth="1"/>
    <col min="14754" max="14850" width="6.875" style="36"/>
    <col min="14851" max="14854" width="34.5" style="36" customWidth="1"/>
    <col min="14855" max="15009" width="6.75" style="36" customWidth="1"/>
    <col min="15010" max="15106" width="6.875" style="36"/>
    <col min="15107" max="15110" width="34.5" style="36" customWidth="1"/>
    <col min="15111" max="15265" width="6.75" style="36" customWidth="1"/>
    <col min="15266" max="15362" width="6.875" style="36"/>
    <col min="15363" max="15366" width="34.5" style="36" customWidth="1"/>
    <col min="15367" max="15521" width="6.75" style="36" customWidth="1"/>
    <col min="15522" max="15618" width="6.875" style="36"/>
    <col min="15619" max="15622" width="34.5" style="36" customWidth="1"/>
    <col min="15623" max="15777" width="6.75" style="36" customWidth="1"/>
    <col min="15778" max="15874" width="6.875" style="36"/>
    <col min="15875" max="15878" width="34.5" style="36" customWidth="1"/>
    <col min="15879" max="16033" width="6.75" style="36" customWidth="1"/>
    <col min="16034" max="16130" width="6.875" style="36"/>
    <col min="16131" max="16134" width="34.5" style="36" customWidth="1"/>
    <col min="16135" max="16289" width="6.75" style="36" customWidth="1"/>
    <col min="16290" max="16384" width="6.875" style="36"/>
  </cols>
  <sheetData>
    <row r="1" spans="1:253" ht="20.100000000000001" customHeight="1">
      <c r="A1" s="35" t="s">
        <v>440</v>
      </c>
      <c r="B1" s="71"/>
      <c r="C1" s="71"/>
      <c r="D1" s="71"/>
      <c r="E1" s="72"/>
      <c r="F1" s="154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</row>
    <row r="2" spans="1:253" ht="38.25" customHeight="1">
      <c r="A2" s="238" t="s">
        <v>498</v>
      </c>
      <c r="B2" s="238"/>
      <c r="C2" s="238"/>
      <c r="D2" s="238"/>
      <c r="E2" s="238"/>
      <c r="F2" s="238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</row>
    <row r="3" spans="1:253" ht="12.75" customHeight="1">
      <c r="A3" s="73"/>
      <c r="B3" s="73"/>
      <c r="C3" s="73"/>
      <c r="D3" s="73"/>
      <c r="E3" s="74"/>
      <c r="F3" s="155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</row>
    <row r="4" spans="1:253" ht="20.100000000000001" customHeight="1">
      <c r="A4" s="40"/>
      <c r="B4" s="75"/>
      <c r="C4" s="75"/>
      <c r="D4" s="75"/>
      <c r="E4" s="76"/>
      <c r="F4" s="142" t="s">
        <v>311</v>
      </c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  <c r="IS4" s="52"/>
    </row>
    <row r="5" spans="1:253" ht="23.25" customHeight="1">
      <c r="A5" s="229" t="s">
        <v>312</v>
      </c>
      <c r="B5" s="229"/>
      <c r="C5" s="221"/>
      <c r="D5" s="221"/>
      <c r="E5" s="229" t="s">
        <v>313</v>
      </c>
      <c r="F5" s="229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</row>
    <row r="6" spans="1:253" ht="24" customHeight="1">
      <c r="A6" s="43" t="s">
        <v>314</v>
      </c>
      <c r="B6" s="77" t="s">
        <v>315</v>
      </c>
      <c r="C6" s="225" t="s">
        <v>938</v>
      </c>
      <c r="D6" s="77" t="s">
        <v>939</v>
      </c>
      <c r="E6" s="43" t="s">
        <v>314</v>
      </c>
      <c r="F6" s="123" t="s">
        <v>315</v>
      </c>
      <c r="G6" s="224" t="s">
        <v>938</v>
      </c>
      <c r="H6" s="286" t="s">
        <v>939</v>
      </c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</row>
    <row r="7" spans="1:253" ht="20.100000000000001" customHeight="1">
      <c r="A7" s="78" t="s">
        <v>404</v>
      </c>
      <c r="B7" s="170">
        <v>1447.7400000000002</v>
      </c>
      <c r="C7" s="273">
        <v>202.8</v>
      </c>
      <c r="D7" s="273">
        <f>B7-C7</f>
        <v>1244.9400000000003</v>
      </c>
      <c r="E7" s="80" t="s">
        <v>495</v>
      </c>
      <c r="F7" s="172">
        <v>1409.0299999999997</v>
      </c>
      <c r="G7" s="172">
        <v>169.84</v>
      </c>
      <c r="H7" s="172">
        <f>F7-G7</f>
        <v>1239.1899999999998</v>
      </c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</row>
    <row r="8" spans="1:253" ht="20.100000000000001" customHeight="1">
      <c r="A8" s="81" t="s">
        <v>405</v>
      </c>
      <c r="B8" s="51"/>
      <c r="C8" s="176"/>
      <c r="D8" s="176"/>
      <c r="E8" s="82" t="s">
        <v>496</v>
      </c>
      <c r="F8" s="172">
        <v>19.66</v>
      </c>
      <c r="G8" s="172">
        <v>8</v>
      </c>
      <c r="H8" s="172">
        <f t="shared" ref="H8:H9" si="0">F8-G8</f>
        <v>11.66</v>
      </c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  <c r="IR8" s="52"/>
      <c r="IS8" s="52"/>
    </row>
    <row r="9" spans="1:253" ht="20.100000000000001" customHeight="1">
      <c r="A9" s="83" t="s">
        <v>406</v>
      </c>
      <c r="B9" s="79"/>
      <c r="C9" s="281"/>
      <c r="D9" s="281"/>
      <c r="E9" s="82" t="s">
        <v>497</v>
      </c>
      <c r="F9" s="172">
        <v>19.05</v>
      </c>
      <c r="G9" s="172">
        <v>7.96</v>
      </c>
      <c r="H9" s="172">
        <f t="shared" si="0"/>
        <v>11.09</v>
      </c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</row>
    <row r="10" spans="1:253" ht="20.100000000000001" customHeight="1">
      <c r="A10" s="84" t="s">
        <v>425</v>
      </c>
      <c r="B10" s="85"/>
      <c r="C10" s="282"/>
      <c r="D10" s="282"/>
      <c r="E10" s="82"/>
      <c r="F10" s="158"/>
      <c r="G10" s="166"/>
      <c r="H10" s="287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</row>
    <row r="11" spans="1:253" ht="20.100000000000001" customHeight="1">
      <c r="A11" s="84" t="s">
        <v>426</v>
      </c>
      <c r="B11" s="85"/>
      <c r="C11" s="282"/>
      <c r="D11" s="282"/>
      <c r="E11" s="82"/>
      <c r="F11" s="156"/>
      <c r="G11" s="287"/>
      <c r="H11" s="287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</row>
    <row r="12" spans="1:253" ht="20.100000000000001" customHeight="1">
      <c r="A12" s="84" t="s">
        <v>427</v>
      </c>
      <c r="B12" s="51"/>
      <c r="C12" s="176"/>
      <c r="D12" s="176"/>
      <c r="E12" s="86"/>
      <c r="F12" s="156"/>
      <c r="G12" s="287"/>
      <c r="H12" s="287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</row>
    <row r="13" spans="1:253" ht="20.100000000000001" customHeight="1">
      <c r="A13" s="84"/>
      <c r="B13" s="87"/>
      <c r="C13" s="283"/>
      <c r="D13" s="283"/>
      <c r="E13" s="86"/>
      <c r="F13" s="156"/>
      <c r="G13" s="287"/>
      <c r="H13" s="287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</row>
    <row r="14" spans="1:253" ht="20.100000000000001" customHeight="1">
      <c r="A14" s="88"/>
      <c r="B14" s="55"/>
      <c r="C14" s="284"/>
      <c r="D14" s="284"/>
      <c r="E14" s="82"/>
      <c r="F14" s="156"/>
      <c r="G14" s="287"/>
      <c r="H14" s="287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</row>
    <row r="15" spans="1:253" ht="20.100000000000001" customHeight="1">
      <c r="A15" s="88"/>
      <c r="B15" s="55"/>
      <c r="C15" s="55"/>
      <c r="D15" s="55"/>
      <c r="E15" s="89"/>
      <c r="F15" s="157"/>
      <c r="G15" s="287"/>
      <c r="H15" s="287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</row>
    <row r="16" spans="1:253" ht="20.100000000000001" customHeight="1">
      <c r="A16" s="90" t="s">
        <v>407</v>
      </c>
      <c r="B16" s="152">
        <f>SUM(B7:B13)</f>
        <v>1447.7400000000002</v>
      </c>
      <c r="C16" s="273">
        <v>202.8</v>
      </c>
      <c r="D16" s="273">
        <f>B16-C16</f>
        <v>1244.9400000000003</v>
      </c>
      <c r="E16" s="115" t="s">
        <v>408</v>
      </c>
      <c r="F16" s="157">
        <f>SUM(F7:F15)</f>
        <v>1447.7399999999998</v>
      </c>
      <c r="G16" s="30">
        <v>185.8</v>
      </c>
      <c r="H16" s="30">
        <v>1261.9399999999998</v>
      </c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</row>
    <row r="17" spans="1:253" ht="20.100000000000001" customHeight="1">
      <c r="A17" s="84" t="s">
        <v>409</v>
      </c>
      <c r="B17" s="91"/>
      <c r="C17" s="285"/>
      <c r="D17" s="285"/>
      <c r="E17" s="82" t="s">
        <v>410</v>
      </c>
      <c r="F17" s="157">
        <v>0</v>
      </c>
      <c r="G17" s="165"/>
      <c r="H17" s="165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</row>
    <row r="18" spans="1:253" ht="20.100000000000001" customHeight="1">
      <c r="A18" s="84" t="s">
        <v>411</v>
      </c>
      <c r="B18" s="128"/>
      <c r="C18" s="274"/>
      <c r="D18" s="274"/>
      <c r="E18" s="86"/>
      <c r="F18" s="157"/>
      <c r="G18" s="287"/>
      <c r="H18" s="287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</row>
    <row r="19" spans="1:253" ht="20.100000000000001" customHeight="1">
      <c r="A19" s="92" t="s">
        <v>412</v>
      </c>
      <c r="B19" s="153">
        <f>B7+B18</f>
        <v>1447.7400000000002</v>
      </c>
      <c r="C19" s="273">
        <v>202.8</v>
      </c>
      <c r="D19" s="273">
        <f>B19-C19</f>
        <v>1244.9400000000003</v>
      </c>
      <c r="E19" s="89" t="s">
        <v>413</v>
      </c>
      <c r="F19" s="157">
        <f>F16+F17</f>
        <v>1447.7399999999998</v>
      </c>
      <c r="G19" s="165">
        <v>185.8</v>
      </c>
      <c r="H19" s="166">
        <v>1261.9399999999998</v>
      </c>
    </row>
    <row r="26" spans="1:253" ht="20.100000000000001" customHeight="1">
      <c r="E26" s="45"/>
    </row>
  </sheetData>
  <mergeCells count="3">
    <mergeCell ref="A5:B5"/>
    <mergeCell ref="E5:F5"/>
    <mergeCell ref="A2:F2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0"/>
  <sheetViews>
    <sheetView showGridLines="0" showZeros="0" workbookViewId="0">
      <selection activeCell="H11" sqref="H11"/>
    </sheetView>
  </sheetViews>
  <sheetFormatPr defaultColWidth="6.875" defaultRowHeight="12.75" customHeight="1"/>
  <cols>
    <col min="1" max="1" width="11.125" style="36" customWidth="1"/>
    <col min="2" max="2" width="38.25" style="36" customWidth="1"/>
    <col min="3" max="14" width="12.625" style="36" customWidth="1"/>
    <col min="15" max="258" width="6.875" style="36"/>
    <col min="259" max="259" width="9.25" style="36" customWidth="1"/>
    <col min="260" max="260" width="44.625" style="36" customWidth="1"/>
    <col min="261" max="270" width="12.625" style="36" customWidth="1"/>
    <col min="271" max="514" width="6.875" style="36"/>
    <col min="515" max="515" width="9.25" style="36" customWidth="1"/>
    <col min="516" max="516" width="44.625" style="36" customWidth="1"/>
    <col min="517" max="526" width="12.625" style="36" customWidth="1"/>
    <col min="527" max="770" width="6.875" style="36"/>
    <col min="771" max="771" width="9.25" style="36" customWidth="1"/>
    <col min="772" max="772" width="44.625" style="36" customWidth="1"/>
    <col min="773" max="782" width="12.625" style="36" customWidth="1"/>
    <col min="783" max="1026" width="6.875" style="36"/>
    <col min="1027" max="1027" width="9.25" style="36" customWidth="1"/>
    <col min="1028" max="1028" width="44.625" style="36" customWidth="1"/>
    <col min="1029" max="1038" width="12.625" style="36" customWidth="1"/>
    <col min="1039" max="1282" width="6.875" style="36"/>
    <col min="1283" max="1283" width="9.25" style="36" customWidth="1"/>
    <col min="1284" max="1284" width="44.625" style="36" customWidth="1"/>
    <col min="1285" max="1294" width="12.625" style="36" customWidth="1"/>
    <col min="1295" max="1538" width="6.875" style="36"/>
    <col min="1539" max="1539" width="9.25" style="36" customWidth="1"/>
    <col min="1540" max="1540" width="44.625" style="36" customWidth="1"/>
    <col min="1541" max="1550" width="12.625" style="36" customWidth="1"/>
    <col min="1551" max="1794" width="6.875" style="36"/>
    <col min="1795" max="1795" width="9.25" style="36" customWidth="1"/>
    <col min="1796" max="1796" width="44.625" style="36" customWidth="1"/>
    <col min="1797" max="1806" width="12.625" style="36" customWidth="1"/>
    <col min="1807" max="2050" width="6.875" style="36"/>
    <col min="2051" max="2051" width="9.25" style="36" customWidth="1"/>
    <col min="2052" max="2052" width="44.625" style="36" customWidth="1"/>
    <col min="2053" max="2062" width="12.625" style="36" customWidth="1"/>
    <col min="2063" max="2306" width="6.875" style="36"/>
    <col min="2307" max="2307" width="9.25" style="36" customWidth="1"/>
    <col min="2308" max="2308" width="44.625" style="36" customWidth="1"/>
    <col min="2309" max="2318" width="12.625" style="36" customWidth="1"/>
    <col min="2319" max="2562" width="6.875" style="36"/>
    <col min="2563" max="2563" width="9.25" style="36" customWidth="1"/>
    <col min="2564" max="2564" width="44.625" style="36" customWidth="1"/>
    <col min="2565" max="2574" width="12.625" style="36" customWidth="1"/>
    <col min="2575" max="2818" width="6.875" style="36"/>
    <col min="2819" max="2819" width="9.25" style="36" customWidth="1"/>
    <col min="2820" max="2820" width="44.625" style="36" customWidth="1"/>
    <col min="2821" max="2830" width="12.625" style="36" customWidth="1"/>
    <col min="2831" max="3074" width="6.875" style="36"/>
    <col min="3075" max="3075" width="9.25" style="36" customWidth="1"/>
    <col min="3076" max="3076" width="44.625" style="36" customWidth="1"/>
    <col min="3077" max="3086" width="12.625" style="36" customWidth="1"/>
    <col min="3087" max="3330" width="6.875" style="36"/>
    <col min="3331" max="3331" width="9.25" style="36" customWidth="1"/>
    <col min="3332" max="3332" width="44.625" style="36" customWidth="1"/>
    <col min="3333" max="3342" width="12.625" style="36" customWidth="1"/>
    <col min="3343" max="3586" width="6.875" style="36"/>
    <col min="3587" max="3587" width="9.25" style="36" customWidth="1"/>
    <col min="3588" max="3588" width="44.625" style="36" customWidth="1"/>
    <col min="3589" max="3598" width="12.625" style="36" customWidth="1"/>
    <col min="3599" max="3842" width="6.875" style="36"/>
    <col min="3843" max="3843" width="9.25" style="36" customWidth="1"/>
    <col min="3844" max="3844" width="44.625" style="36" customWidth="1"/>
    <col min="3845" max="3854" width="12.625" style="36" customWidth="1"/>
    <col min="3855" max="4098" width="6.875" style="36"/>
    <col min="4099" max="4099" width="9.25" style="36" customWidth="1"/>
    <col min="4100" max="4100" width="44.625" style="36" customWidth="1"/>
    <col min="4101" max="4110" width="12.625" style="36" customWidth="1"/>
    <col min="4111" max="4354" width="6.875" style="36"/>
    <col min="4355" max="4355" width="9.25" style="36" customWidth="1"/>
    <col min="4356" max="4356" width="44.625" style="36" customWidth="1"/>
    <col min="4357" max="4366" width="12.625" style="36" customWidth="1"/>
    <col min="4367" max="4610" width="6.875" style="36"/>
    <col min="4611" max="4611" width="9.25" style="36" customWidth="1"/>
    <col min="4612" max="4612" width="44.625" style="36" customWidth="1"/>
    <col min="4613" max="4622" width="12.625" style="36" customWidth="1"/>
    <col min="4623" max="4866" width="6.875" style="36"/>
    <col min="4867" max="4867" width="9.25" style="36" customWidth="1"/>
    <col min="4868" max="4868" width="44.625" style="36" customWidth="1"/>
    <col min="4869" max="4878" width="12.625" style="36" customWidth="1"/>
    <col min="4879" max="5122" width="6.875" style="36"/>
    <col min="5123" max="5123" width="9.25" style="36" customWidth="1"/>
    <col min="5124" max="5124" width="44.625" style="36" customWidth="1"/>
    <col min="5125" max="5134" width="12.625" style="36" customWidth="1"/>
    <col min="5135" max="5378" width="6.875" style="36"/>
    <col min="5379" max="5379" width="9.25" style="36" customWidth="1"/>
    <col min="5380" max="5380" width="44.625" style="36" customWidth="1"/>
    <col min="5381" max="5390" width="12.625" style="36" customWidth="1"/>
    <col min="5391" max="5634" width="6.875" style="36"/>
    <col min="5635" max="5635" width="9.25" style="36" customWidth="1"/>
    <col min="5636" max="5636" width="44.625" style="36" customWidth="1"/>
    <col min="5637" max="5646" width="12.625" style="36" customWidth="1"/>
    <col min="5647" max="5890" width="6.875" style="36"/>
    <col min="5891" max="5891" width="9.25" style="36" customWidth="1"/>
    <col min="5892" max="5892" width="44.625" style="36" customWidth="1"/>
    <col min="5893" max="5902" width="12.625" style="36" customWidth="1"/>
    <col min="5903" max="6146" width="6.875" style="36"/>
    <col min="6147" max="6147" width="9.25" style="36" customWidth="1"/>
    <col min="6148" max="6148" width="44.625" style="36" customWidth="1"/>
    <col min="6149" max="6158" width="12.625" style="36" customWidth="1"/>
    <col min="6159" max="6402" width="6.875" style="36"/>
    <col min="6403" max="6403" width="9.25" style="36" customWidth="1"/>
    <col min="6404" max="6404" width="44.625" style="36" customWidth="1"/>
    <col min="6405" max="6414" width="12.625" style="36" customWidth="1"/>
    <col min="6415" max="6658" width="6.875" style="36"/>
    <col min="6659" max="6659" width="9.25" style="36" customWidth="1"/>
    <col min="6660" max="6660" width="44.625" style="36" customWidth="1"/>
    <col min="6661" max="6670" width="12.625" style="36" customWidth="1"/>
    <col min="6671" max="6914" width="6.875" style="36"/>
    <col min="6915" max="6915" width="9.25" style="36" customWidth="1"/>
    <col min="6916" max="6916" width="44.625" style="36" customWidth="1"/>
    <col min="6917" max="6926" width="12.625" style="36" customWidth="1"/>
    <col min="6927" max="7170" width="6.875" style="36"/>
    <col min="7171" max="7171" width="9.25" style="36" customWidth="1"/>
    <col min="7172" max="7172" width="44.625" style="36" customWidth="1"/>
    <col min="7173" max="7182" width="12.625" style="36" customWidth="1"/>
    <col min="7183" max="7426" width="6.875" style="36"/>
    <col min="7427" max="7427" width="9.25" style="36" customWidth="1"/>
    <col min="7428" max="7428" width="44.625" style="36" customWidth="1"/>
    <col min="7429" max="7438" width="12.625" style="36" customWidth="1"/>
    <col min="7439" max="7682" width="6.875" style="36"/>
    <col min="7683" max="7683" width="9.25" style="36" customWidth="1"/>
    <col min="7684" max="7684" width="44.625" style="36" customWidth="1"/>
    <col min="7685" max="7694" width="12.625" style="36" customWidth="1"/>
    <col min="7695" max="7938" width="6.875" style="36"/>
    <col min="7939" max="7939" width="9.25" style="36" customWidth="1"/>
    <col min="7940" max="7940" width="44.625" style="36" customWidth="1"/>
    <col min="7941" max="7950" width="12.625" style="36" customWidth="1"/>
    <col min="7951" max="8194" width="6.875" style="36"/>
    <col min="8195" max="8195" width="9.25" style="36" customWidth="1"/>
    <col min="8196" max="8196" width="44.625" style="36" customWidth="1"/>
    <col min="8197" max="8206" width="12.625" style="36" customWidth="1"/>
    <col min="8207" max="8450" width="6.875" style="36"/>
    <col min="8451" max="8451" width="9.25" style="36" customWidth="1"/>
    <col min="8452" max="8452" width="44.625" style="36" customWidth="1"/>
    <col min="8453" max="8462" width="12.625" style="36" customWidth="1"/>
    <col min="8463" max="8706" width="6.875" style="36"/>
    <col min="8707" max="8707" width="9.25" style="36" customWidth="1"/>
    <col min="8708" max="8708" width="44.625" style="36" customWidth="1"/>
    <col min="8709" max="8718" width="12.625" style="36" customWidth="1"/>
    <col min="8719" max="8962" width="6.875" style="36"/>
    <col min="8963" max="8963" width="9.25" style="36" customWidth="1"/>
    <col min="8964" max="8964" width="44.625" style="36" customWidth="1"/>
    <col min="8965" max="8974" width="12.625" style="36" customWidth="1"/>
    <col min="8975" max="9218" width="6.875" style="36"/>
    <col min="9219" max="9219" width="9.25" style="36" customWidth="1"/>
    <col min="9220" max="9220" width="44.625" style="36" customWidth="1"/>
    <col min="9221" max="9230" width="12.625" style="36" customWidth="1"/>
    <col min="9231" max="9474" width="6.875" style="36"/>
    <col min="9475" max="9475" width="9.25" style="36" customWidth="1"/>
    <col min="9476" max="9476" width="44.625" style="36" customWidth="1"/>
    <col min="9477" max="9486" width="12.625" style="36" customWidth="1"/>
    <col min="9487" max="9730" width="6.875" style="36"/>
    <col min="9731" max="9731" width="9.25" style="36" customWidth="1"/>
    <col min="9732" max="9732" width="44.625" style="36" customWidth="1"/>
    <col min="9733" max="9742" width="12.625" style="36" customWidth="1"/>
    <col min="9743" max="9986" width="6.875" style="36"/>
    <col min="9987" max="9987" width="9.25" style="36" customWidth="1"/>
    <col min="9988" max="9988" width="44.625" style="36" customWidth="1"/>
    <col min="9989" max="9998" width="12.625" style="36" customWidth="1"/>
    <col min="9999" max="10242" width="6.875" style="36"/>
    <col min="10243" max="10243" width="9.25" style="36" customWidth="1"/>
    <col min="10244" max="10244" width="44.625" style="36" customWidth="1"/>
    <col min="10245" max="10254" width="12.625" style="36" customWidth="1"/>
    <col min="10255" max="10498" width="6.875" style="36"/>
    <col min="10499" max="10499" width="9.25" style="36" customWidth="1"/>
    <col min="10500" max="10500" width="44.625" style="36" customWidth="1"/>
    <col min="10501" max="10510" width="12.625" style="36" customWidth="1"/>
    <col min="10511" max="10754" width="6.875" style="36"/>
    <col min="10755" max="10755" width="9.25" style="36" customWidth="1"/>
    <col min="10756" max="10756" width="44.625" style="36" customWidth="1"/>
    <col min="10757" max="10766" width="12.625" style="36" customWidth="1"/>
    <col min="10767" max="11010" width="6.875" style="36"/>
    <col min="11011" max="11011" width="9.25" style="36" customWidth="1"/>
    <col min="11012" max="11012" width="44.625" style="36" customWidth="1"/>
    <col min="11013" max="11022" width="12.625" style="36" customWidth="1"/>
    <col min="11023" max="11266" width="6.875" style="36"/>
    <col min="11267" max="11267" width="9.25" style="36" customWidth="1"/>
    <col min="11268" max="11268" width="44.625" style="36" customWidth="1"/>
    <col min="11269" max="11278" width="12.625" style="36" customWidth="1"/>
    <col min="11279" max="11522" width="6.875" style="36"/>
    <col min="11523" max="11523" width="9.25" style="36" customWidth="1"/>
    <col min="11524" max="11524" width="44.625" style="36" customWidth="1"/>
    <col min="11525" max="11534" width="12.625" style="36" customWidth="1"/>
    <col min="11535" max="11778" width="6.875" style="36"/>
    <col min="11779" max="11779" width="9.25" style="36" customWidth="1"/>
    <col min="11780" max="11780" width="44.625" style="36" customWidth="1"/>
    <col min="11781" max="11790" width="12.625" style="36" customWidth="1"/>
    <col min="11791" max="12034" width="6.875" style="36"/>
    <col min="12035" max="12035" width="9.25" style="36" customWidth="1"/>
    <col min="12036" max="12036" width="44.625" style="36" customWidth="1"/>
    <col min="12037" max="12046" width="12.625" style="36" customWidth="1"/>
    <col min="12047" max="12290" width="6.875" style="36"/>
    <col min="12291" max="12291" width="9.25" style="36" customWidth="1"/>
    <col min="12292" max="12292" width="44.625" style="36" customWidth="1"/>
    <col min="12293" max="12302" width="12.625" style="36" customWidth="1"/>
    <col min="12303" max="12546" width="6.875" style="36"/>
    <col min="12547" max="12547" width="9.25" style="36" customWidth="1"/>
    <col min="12548" max="12548" width="44.625" style="36" customWidth="1"/>
    <col min="12549" max="12558" width="12.625" style="36" customWidth="1"/>
    <col min="12559" max="12802" width="6.875" style="36"/>
    <col min="12803" max="12803" width="9.25" style="36" customWidth="1"/>
    <col min="12804" max="12804" width="44.625" style="36" customWidth="1"/>
    <col min="12805" max="12814" width="12.625" style="36" customWidth="1"/>
    <col min="12815" max="13058" width="6.875" style="36"/>
    <col min="13059" max="13059" width="9.25" style="36" customWidth="1"/>
    <col min="13060" max="13060" width="44.625" style="36" customWidth="1"/>
    <col min="13061" max="13070" width="12.625" style="36" customWidth="1"/>
    <col min="13071" max="13314" width="6.875" style="36"/>
    <col min="13315" max="13315" width="9.25" style="36" customWidth="1"/>
    <col min="13316" max="13316" width="44.625" style="36" customWidth="1"/>
    <col min="13317" max="13326" width="12.625" style="36" customWidth="1"/>
    <col min="13327" max="13570" width="6.875" style="36"/>
    <col min="13571" max="13571" width="9.25" style="36" customWidth="1"/>
    <col min="13572" max="13572" width="44.625" style="36" customWidth="1"/>
    <col min="13573" max="13582" width="12.625" style="36" customWidth="1"/>
    <col min="13583" max="13826" width="6.875" style="36"/>
    <col min="13827" max="13827" width="9.25" style="36" customWidth="1"/>
    <col min="13828" max="13828" width="44.625" style="36" customWidth="1"/>
    <col min="13829" max="13838" width="12.625" style="36" customWidth="1"/>
    <col min="13839" max="14082" width="6.875" style="36"/>
    <col min="14083" max="14083" width="9.25" style="36" customWidth="1"/>
    <col min="14084" max="14084" width="44.625" style="36" customWidth="1"/>
    <col min="14085" max="14094" width="12.625" style="36" customWidth="1"/>
    <col min="14095" max="14338" width="6.875" style="36"/>
    <col min="14339" max="14339" width="9.25" style="36" customWidth="1"/>
    <col min="14340" max="14340" width="44.625" style="36" customWidth="1"/>
    <col min="14341" max="14350" width="12.625" style="36" customWidth="1"/>
    <col min="14351" max="14594" width="6.875" style="36"/>
    <col min="14595" max="14595" width="9.25" style="36" customWidth="1"/>
    <col min="14596" max="14596" width="44.625" style="36" customWidth="1"/>
    <col min="14597" max="14606" width="12.625" style="36" customWidth="1"/>
    <col min="14607" max="14850" width="6.875" style="36"/>
    <col min="14851" max="14851" width="9.25" style="36" customWidth="1"/>
    <col min="14852" max="14852" width="44.625" style="36" customWidth="1"/>
    <col min="14853" max="14862" width="12.625" style="36" customWidth="1"/>
    <col min="14863" max="15106" width="6.875" style="36"/>
    <col min="15107" max="15107" width="9.25" style="36" customWidth="1"/>
    <col min="15108" max="15108" width="44.625" style="36" customWidth="1"/>
    <col min="15109" max="15118" width="12.625" style="36" customWidth="1"/>
    <col min="15119" max="15362" width="6.875" style="36"/>
    <col min="15363" max="15363" width="9.25" style="36" customWidth="1"/>
    <col min="15364" max="15364" width="44.625" style="36" customWidth="1"/>
    <col min="15365" max="15374" width="12.625" style="36" customWidth="1"/>
    <col min="15375" max="15618" width="6.875" style="36"/>
    <col min="15619" max="15619" width="9.25" style="36" customWidth="1"/>
    <col min="15620" max="15620" width="44.625" style="36" customWidth="1"/>
    <col min="15621" max="15630" width="12.625" style="36" customWidth="1"/>
    <col min="15631" max="15874" width="6.875" style="36"/>
    <col min="15875" max="15875" width="9.25" style="36" customWidth="1"/>
    <col min="15876" max="15876" width="44.625" style="36" customWidth="1"/>
    <col min="15877" max="15886" width="12.625" style="36" customWidth="1"/>
    <col min="15887" max="16130" width="6.875" style="36"/>
    <col min="16131" max="16131" width="9.25" style="36" customWidth="1"/>
    <col min="16132" max="16132" width="44.625" style="36" customWidth="1"/>
    <col min="16133" max="16142" width="12.625" style="36" customWidth="1"/>
    <col min="16143" max="16384" width="6.875" style="36"/>
  </cols>
  <sheetData>
    <row r="1" spans="1:14" ht="20.100000000000001" customHeight="1">
      <c r="A1" s="35" t="s">
        <v>441</v>
      </c>
      <c r="N1" s="93"/>
    </row>
    <row r="2" spans="1:14" ht="43.5" customHeight="1">
      <c r="A2" s="94" t="s">
        <v>499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20.100000000000001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20.100000000000001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8" t="s">
        <v>311</v>
      </c>
    </row>
    <row r="5" spans="1:14" ht="24" customHeight="1">
      <c r="A5" s="229" t="s">
        <v>414</v>
      </c>
      <c r="B5" s="229"/>
      <c r="C5" s="240" t="s">
        <v>316</v>
      </c>
      <c r="D5" s="237" t="s">
        <v>411</v>
      </c>
      <c r="E5" s="237" t="s">
        <v>415</v>
      </c>
      <c r="F5" s="224"/>
      <c r="G5" s="224"/>
      <c r="H5" s="237" t="s">
        <v>405</v>
      </c>
      <c r="I5" s="237" t="s">
        <v>406</v>
      </c>
      <c r="J5" s="239" t="s">
        <v>425</v>
      </c>
      <c r="K5" s="240"/>
      <c r="L5" s="237" t="s">
        <v>426</v>
      </c>
      <c r="M5" s="237" t="s">
        <v>427</v>
      </c>
      <c r="N5" s="241" t="s">
        <v>409</v>
      </c>
    </row>
    <row r="6" spans="1:14" ht="42" customHeight="1">
      <c r="A6" s="99" t="s">
        <v>330</v>
      </c>
      <c r="B6" s="100" t="s">
        <v>331</v>
      </c>
      <c r="C6" s="235"/>
      <c r="D6" s="235"/>
      <c r="E6" s="235"/>
      <c r="F6" s="223" t="s">
        <v>938</v>
      </c>
      <c r="G6" s="223" t="s">
        <v>939</v>
      </c>
      <c r="H6" s="235"/>
      <c r="I6" s="235"/>
      <c r="J6" s="108" t="s">
        <v>428</v>
      </c>
      <c r="K6" s="108" t="s">
        <v>429</v>
      </c>
      <c r="L6" s="235"/>
      <c r="M6" s="235"/>
      <c r="N6" s="235"/>
    </row>
    <row r="7" spans="1:14" ht="20.100000000000001" customHeight="1">
      <c r="A7" s="101"/>
      <c r="B7" s="50" t="s">
        <v>531</v>
      </c>
      <c r="C7" s="144">
        <f>C8+C11+C23+C28</f>
        <v>1447.74</v>
      </c>
      <c r="D7" s="144">
        <f t="shared" ref="D7:G7" si="0">D8+D11+D23+D28</f>
        <v>0</v>
      </c>
      <c r="E7" s="144">
        <f t="shared" si="0"/>
        <v>1447.74</v>
      </c>
      <c r="F7" s="144">
        <f t="shared" si="0"/>
        <v>202.8</v>
      </c>
      <c r="G7" s="144">
        <f t="shared" si="0"/>
        <v>1244.94</v>
      </c>
      <c r="H7" s="176"/>
      <c r="I7" s="64"/>
      <c r="J7" s="63"/>
      <c r="K7" s="63"/>
      <c r="L7" s="51"/>
      <c r="M7" s="64"/>
      <c r="N7" s="51"/>
    </row>
    <row r="8" spans="1:14" ht="27" customHeight="1">
      <c r="A8" s="133">
        <v>201</v>
      </c>
      <c r="B8" s="134" t="s">
        <v>500</v>
      </c>
      <c r="C8" s="161">
        <f t="shared" ref="C8:C30" si="1">D8+E8</f>
        <v>168.56</v>
      </c>
      <c r="D8" s="161">
        <f>D9</f>
        <v>0</v>
      </c>
      <c r="E8" s="161">
        <f>E9</f>
        <v>168.56</v>
      </c>
      <c r="F8" s="161">
        <f t="shared" ref="F8:G8" si="2">F9</f>
        <v>168.56</v>
      </c>
      <c r="G8" s="144">
        <f t="shared" ref="G8:G30" si="3">E8-F8</f>
        <v>0</v>
      </c>
      <c r="H8" s="177"/>
      <c r="I8" s="165"/>
      <c r="J8" s="165"/>
      <c r="K8" s="165"/>
      <c r="L8" s="165"/>
      <c r="M8" s="165"/>
      <c r="N8" s="165"/>
    </row>
    <row r="9" spans="1:14" ht="27" customHeight="1">
      <c r="A9" s="135">
        <v>20129</v>
      </c>
      <c r="B9" s="136" t="s">
        <v>501</v>
      </c>
      <c r="C9" s="161">
        <f t="shared" si="1"/>
        <v>168.56</v>
      </c>
      <c r="D9" s="161">
        <f>D10</f>
        <v>0</v>
      </c>
      <c r="E9" s="161">
        <f>E10</f>
        <v>168.56</v>
      </c>
      <c r="F9" s="161">
        <f t="shared" ref="F9:G9" si="4">F10</f>
        <v>168.56</v>
      </c>
      <c r="G9" s="144">
        <f t="shared" si="3"/>
        <v>0</v>
      </c>
      <c r="H9" s="177"/>
      <c r="I9" s="165"/>
      <c r="J9" s="165"/>
      <c r="K9" s="165"/>
      <c r="L9" s="165"/>
      <c r="M9" s="165"/>
      <c r="N9" s="165"/>
    </row>
    <row r="10" spans="1:14" ht="27" customHeight="1">
      <c r="A10" s="159">
        <v>2012950</v>
      </c>
      <c r="B10" s="160" t="s">
        <v>501</v>
      </c>
      <c r="C10" s="161">
        <f t="shared" si="1"/>
        <v>168.56</v>
      </c>
      <c r="D10" s="161"/>
      <c r="E10" s="173">
        <v>168.56</v>
      </c>
      <c r="F10" s="278">
        <v>168.56</v>
      </c>
      <c r="G10" s="144">
        <f t="shared" si="3"/>
        <v>0</v>
      </c>
      <c r="H10" s="175"/>
      <c r="I10" s="165"/>
      <c r="J10" s="165"/>
      <c r="K10" s="165"/>
      <c r="L10" s="165"/>
      <c r="M10" s="165"/>
      <c r="N10" s="165"/>
    </row>
    <row r="11" spans="1:14" ht="27" customHeight="1">
      <c r="A11" s="133">
        <v>208</v>
      </c>
      <c r="B11" s="134" t="s">
        <v>502</v>
      </c>
      <c r="C11" s="161">
        <f t="shared" si="1"/>
        <v>1240.47</v>
      </c>
      <c r="D11" s="161">
        <f>D14+D18</f>
        <v>0</v>
      </c>
      <c r="E11" s="161">
        <f>E12+E14+E18</f>
        <v>1240.47</v>
      </c>
      <c r="F11" s="161">
        <f t="shared" ref="F11:G11" si="5">F12+F14+F18</f>
        <v>18.27</v>
      </c>
      <c r="G11" s="144">
        <f t="shared" si="3"/>
        <v>1222.2</v>
      </c>
      <c r="H11" s="177"/>
      <c r="I11" s="165"/>
      <c r="J11" s="165"/>
      <c r="K11" s="165"/>
      <c r="L11" s="165"/>
      <c r="M11" s="165"/>
      <c r="N11" s="165"/>
    </row>
    <row r="12" spans="1:14" ht="27" customHeight="1">
      <c r="A12" s="135">
        <v>20801</v>
      </c>
      <c r="B12" s="136" t="s">
        <v>572</v>
      </c>
      <c r="C12" s="161">
        <f t="shared" si="1"/>
        <v>1.35</v>
      </c>
      <c r="D12" s="161"/>
      <c r="E12" s="161">
        <f>E13</f>
        <v>1.35</v>
      </c>
      <c r="F12" s="161">
        <f t="shared" ref="F12:G12" si="6">F13</f>
        <v>0</v>
      </c>
      <c r="G12" s="144">
        <f t="shared" si="3"/>
        <v>1.35</v>
      </c>
      <c r="H12" s="177"/>
      <c r="I12" s="165"/>
      <c r="J12" s="165"/>
      <c r="K12" s="165"/>
      <c r="L12" s="165"/>
      <c r="M12" s="165"/>
      <c r="N12" s="165"/>
    </row>
    <row r="13" spans="1:14" ht="27" customHeight="1">
      <c r="A13" s="137">
        <v>2080101</v>
      </c>
      <c r="B13" s="134" t="s">
        <v>571</v>
      </c>
      <c r="C13" s="161">
        <f t="shared" si="1"/>
        <v>1.35</v>
      </c>
      <c r="D13" s="161"/>
      <c r="E13" s="173">
        <v>1.35</v>
      </c>
      <c r="F13" s="289"/>
      <c r="G13" s="144">
        <f t="shared" si="3"/>
        <v>1.35</v>
      </c>
      <c r="H13" s="177"/>
      <c r="I13" s="165"/>
      <c r="J13" s="165"/>
      <c r="K13" s="165"/>
      <c r="L13" s="165"/>
      <c r="M13" s="165"/>
      <c r="N13" s="165"/>
    </row>
    <row r="14" spans="1:14" ht="27" customHeight="1">
      <c r="A14" s="135">
        <v>20805</v>
      </c>
      <c r="B14" s="136" t="s">
        <v>503</v>
      </c>
      <c r="C14" s="161">
        <f t="shared" si="1"/>
        <v>52.51</v>
      </c>
      <c r="D14" s="161">
        <f>SUM(D15:D17)</f>
        <v>0</v>
      </c>
      <c r="E14" s="161">
        <f>SUM(E15:E17)</f>
        <v>52.51</v>
      </c>
      <c r="F14" s="161">
        <f t="shared" ref="F14:G14" si="7">SUM(F15:F17)</f>
        <v>18.27</v>
      </c>
      <c r="G14" s="144">
        <f t="shared" si="3"/>
        <v>34.239999999999995</v>
      </c>
      <c r="H14" s="177"/>
      <c r="I14" s="165"/>
      <c r="J14" s="165"/>
      <c r="K14" s="165"/>
      <c r="L14" s="165"/>
      <c r="M14" s="165"/>
      <c r="N14" s="165"/>
    </row>
    <row r="15" spans="1:14" ht="27" customHeight="1">
      <c r="A15" s="160" t="s">
        <v>504</v>
      </c>
      <c r="B15" s="160" t="s">
        <v>505</v>
      </c>
      <c r="C15" s="161">
        <f t="shared" si="1"/>
        <v>25.4</v>
      </c>
      <c r="D15" s="163"/>
      <c r="E15" s="173">
        <v>25.4</v>
      </c>
      <c r="F15" s="173">
        <v>10.61</v>
      </c>
      <c r="G15" s="144">
        <f t="shared" si="3"/>
        <v>14.79</v>
      </c>
      <c r="H15" s="178"/>
      <c r="I15" s="166"/>
      <c r="J15" s="166"/>
      <c r="K15" s="165"/>
      <c r="L15" s="165"/>
      <c r="M15" s="165"/>
      <c r="N15" s="165"/>
    </row>
    <row r="16" spans="1:14" ht="27" customHeight="1">
      <c r="A16" s="160" t="s">
        <v>506</v>
      </c>
      <c r="B16" s="160" t="s">
        <v>507</v>
      </c>
      <c r="C16" s="161">
        <f t="shared" si="1"/>
        <v>12.7</v>
      </c>
      <c r="D16" s="163"/>
      <c r="E16" s="173">
        <v>12.7</v>
      </c>
      <c r="F16" s="173">
        <v>5.3</v>
      </c>
      <c r="G16" s="144">
        <f t="shared" si="3"/>
        <v>7.3999999999999995</v>
      </c>
      <c r="H16" s="178"/>
      <c r="I16" s="166"/>
      <c r="J16" s="166"/>
      <c r="K16" s="166"/>
      <c r="L16" s="165"/>
      <c r="M16" s="165"/>
      <c r="N16" s="166"/>
    </row>
    <row r="17" spans="1:14" ht="27" customHeight="1">
      <c r="A17" s="160" t="s">
        <v>508</v>
      </c>
      <c r="B17" s="160" t="s">
        <v>509</v>
      </c>
      <c r="C17" s="161">
        <f t="shared" si="1"/>
        <v>14.410000000000002</v>
      </c>
      <c r="D17" s="164"/>
      <c r="E17" s="173">
        <v>14.410000000000002</v>
      </c>
      <c r="F17" s="173">
        <v>2.36</v>
      </c>
      <c r="G17" s="144">
        <f t="shared" si="3"/>
        <v>12.050000000000002</v>
      </c>
      <c r="H17" s="178"/>
      <c r="I17" s="166"/>
      <c r="J17" s="166"/>
      <c r="K17" s="166"/>
      <c r="L17" s="165"/>
      <c r="M17" s="165"/>
      <c r="N17" s="165"/>
    </row>
    <row r="18" spans="1:14" ht="27" customHeight="1">
      <c r="A18" s="135">
        <v>20811</v>
      </c>
      <c r="B18" s="136" t="s">
        <v>510</v>
      </c>
      <c r="C18" s="161">
        <f t="shared" si="1"/>
        <v>1186.6100000000001</v>
      </c>
      <c r="D18" s="164">
        <f>SUM(D19:D22)</f>
        <v>0</v>
      </c>
      <c r="E18" s="164">
        <f>SUM(E19:E22)</f>
        <v>1186.6100000000001</v>
      </c>
      <c r="F18" s="164">
        <f t="shared" ref="F18:G18" si="8">SUM(F19:F22)</f>
        <v>0</v>
      </c>
      <c r="G18" s="144">
        <f t="shared" si="3"/>
        <v>1186.6100000000001</v>
      </c>
      <c r="H18" s="178"/>
      <c r="I18" s="166"/>
      <c r="J18" s="166"/>
      <c r="K18" s="166"/>
      <c r="L18" s="165"/>
      <c r="M18" s="166"/>
      <c r="N18" s="166"/>
    </row>
    <row r="19" spans="1:14" ht="27" customHeight="1">
      <c r="A19" s="160" t="s">
        <v>511</v>
      </c>
      <c r="B19" s="160" t="s">
        <v>512</v>
      </c>
      <c r="C19" s="161">
        <f t="shared" si="1"/>
        <v>202.01000000000002</v>
      </c>
      <c r="D19" s="163"/>
      <c r="E19" s="173">
        <v>202.01000000000002</v>
      </c>
      <c r="F19" s="289"/>
      <c r="G19" s="144">
        <f t="shared" si="3"/>
        <v>202.01000000000002</v>
      </c>
      <c r="H19" s="178"/>
      <c r="I19" s="166"/>
      <c r="J19" s="166"/>
      <c r="K19" s="165"/>
      <c r="L19" s="165"/>
      <c r="M19" s="166"/>
      <c r="N19" s="166"/>
    </row>
    <row r="20" spans="1:14" ht="27" customHeight="1">
      <c r="A20" s="160" t="s">
        <v>513</v>
      </c>
      <c r="B20" s="160" t="s">
        <v>514</v>
      </c>
      <c r="C20" s="161">
        <f t="shared" si="1"/>
        <v>487</v>
      </c>
      <c r="D20" s="163"/>
      <c r="E20" s="173">
        <v>487</v>
      </c>
      <c r="F20" s="289"/>
      <c r="G20" s="144">
        <f t="shared" si="3"/>
        <v>487</v>
      </c>
      <c r="H20" s="178"/>
      <c r="I20" s="166"/>
      <c r="J20" s="166"/>
      <c r="K20" s="165"/>
      <c r="L20" s="166"/>
      <c r="M20" s="166"/>
      <c r="N20" s="166"/>
    </row>
    <row r="21" spans="1:14" ht="27" customHeight="1">
      <c r="A21" s="160" t="s">
        <v>515</v>
      </c>
      <c r="B21" s="160" t="s">
        <v>516</v>
      </c>
      <c r="C21" s="161">
        <f t="shared" si="1"/>
        <v>145</v>
      </c>
      <c r="D21" s="163"/>
      <c r="E21" s="173">
        <v>145</v>
      </c>
      <c r="F21" s="289"/>
      <c r="G21" s="144">
        <f t="shared" si="3"/>
        <v>145</v>
      </c>
      <c r="H21" s="178"/>
      <c r="I21" s="166"/>
      <c r="J21" s="166"/>
      <c r="K21" s="165"/>
      <c r="L21" s="166"/>
      <c r="M21" s="165"/>
      <c r="N21" s="166"/>
    </row>
    <row r="22" spans="1:14" ht="27" customHeight="1">
      <c r="A22" s="160" t="s">
        <v>517</v>
      </c>
      <c r="B22" s="160" t="s">
        <v>518</v>
      </c>
      <c r="C22" s="161">
        <f t="shared" si="1"/>
        <v>352.6</v>
      </c>
      <c r="D22" s="162"/>
      <c r="E22" s="173">
        <v>352.6</v>
      </c>
      <c r="F22" s="289"/>
      <c r="G22" s="144">
        <f t="shared" si="3"/>
        <v>352.6</v>
      </c>
      <c r="H22" s="178"/>
      <c r="I22" s="166"/>
      <c r="J22" s="166"/>
      <c r="K22" s="166"/>
      <c r="L22" s="166"/>
      <c r="M22" s="166"/>
      <c r="N22" s="166"/>
    </row>
    <row r="23" spans="1:14" ht="27" customHeight="1">
      <c r="A23" s="133">
        <v>210</v>
      </c>
      <c r="B23" s="134" t="s">
        <v>519</v>
      </c>
      <c r="C23" s="161">
        <f t="shared" si="1"/>
        <v>19.66</v>
      </c>
      <c r="D23" s="162">
        <f>D24</f>
        <v>0</v>
      </c>
      <c r="E23" s="162">
        <f>E24</f>
        <v>19.66</v>
      </c>
      <c r="F23" s="162">
        <f t="shared" ref="F23:G23" si="9">F24</f>
        <v>8.01</v>
      </c>
      <c r="G23" s="144">
        <f t="shared" si="3"/>
        <v>11.65</v>
      </c>
      <c r="H23" s="177"/>
      <c r="I23" s="166"/>
      <c r="J23" s="166"/>
      <c r="K23" s="166"/>
      <c r="L23" s="166"/>
      <c r="M23" s="166"/>
      <c r="N23" s="166"/>
    </row>
    <row r="24" spans="1:14" ht="27" customHeight="1">
      <c r="A24" s="135">
        <v>21011</v>
      </c>
      <c r="B24" s="136" t="s">
        <v>520</v>
      </c>
      <c r="C24" s="161">
        <f t="shared" si="1"/>
        <v>19.66</v>
      </c>
      <c r="D24" s="162">
        <f>SUM(D25:D27)</f>
        <v>0</v>
      </c>
      <c r="E24" s="162">
        <f>SUM(E25:E27)</f>
        <v>19.66</v>
      </c>
      <c r="F24" s="162">
        <f t="shared" ref="F24:G24" si="10">SUM(F25:F27)</f>
        <v>8.01</v>
      </c>
      <c r="G24" s="144">
        <f t="shared" si="3"/>
        <v>11.65</v>
      </c>
      <c r="H24" s="178"/>
      <c r="I24" s="166"/>
      <c r="J24" s="166"/>
      <c r="K24" s="166"/>
      <c r="L24" s="166"/>
      <c r="M24" s="166"/>
      <c r="N24" s="166"/>
    </row>
    <row r="25" spans="1:14" ht="27" customHeight="1">
      <c r="A25" s="160" t="s">
        <v>521</v>
      </c>
      <c r="B25" s="160" t="s">
        <v>522</v>
      </c>
      <c r="C25" s="161">
        <f t="shared" si="1"/>
        <v>10.649999999999999</v>
      </c>
      <c r="D25" s="162"/>
      <c r="E25" s="173">
        <v>10.649999999999999</v>
      </c>
      <c r="F25" s="173"/>
      <c r="G25" s="144">
        <f t="shared" si="3"/>
        <v>10.649999999999999</v>
      </c>
      <c r="H25" s="178"/>
      <c r="I25" s="166"/>
      <c r="J25" s="166"/>
      <c r="K25" s="166"/>
      <c r="L25" s="166"/>
      <c r="M25" s="166"/>
      <c r="N25" s="166"/>
    </row>
    <row r="26" spans="1:14" ht="27" customHeight="1">
      <c r="A26" s="160" t="s">
        <v>523</v>
      </c>
      <c r="B26" s="160" t="s">
        <v>524</v>
      </c>
      <c r="C26" s="161">
        <f t="shared" si="1"/>
        <v>6.37</v>
      </c>
      <c r="D26" s="162"/>
      <c r="E26" s="173">
        <v>6.37</v>
      </c>
      <c r="F26" s="173">
        <v>6.37</v>
      </c>
      <c r="G26" s="144">
        <f t="shared" si="3"/>
        <v>0</v>
      </c>
      <c r="H26" s="178"/>
      <c r="I26" s="166"/>
      <c r="J26" s="166"/>
      <c r="K26" s="166"/>
      <c r="L26" s="166"/>
      <c r="M26" s="165"/>
      <c r="N26" s="166"/>
    </row>
    <row r="27" spans="1:14" ht="27" customHeight="1">
      <c r="A27" s="160" t="s">
        <v>525</v>
      </c>
      <c r="B27" s="160" t="s">
        <v>526</v>
      </c>
      <c r="C27" s="161">
        <f t="shared" si="1"/>
        <v>2.6399999999999997</v>
      </c>
      <c r="D27" s="164"/>
      <c r="E27" s="173">
        <v>2.6399999999999997</v>
      </c>
      <c r="F27" s="173">
        <v>1.64</v>
      </c>
      <c r="G27" s="144">
        <f t="shared" si="3"/>
        <v>0.99999999999999978</v>
      </c>
      <c r="H27" s="178"/>
      <c r="I27" s="166"/>
      <c r="J27" s="166"/>
      <c r="K27" s="166"/>
      <c r="L27" s="166"/>
      <c r="M27" s="166"/>
      <c r="N27" s="166"/>
    </row>
    <row r="28" spans="1:14" ht="27" customHeight="1">
      <c r="A28" s="133">
        <v>221</v>
      </c>
      <c r="B28" s="134" t="s">
        <v>527</v>
      </c>
      <c r="C28" s="161">
        <f t="shared" si="1"/>
        <v>19.05</v>
      </c>
      <c r="D28" s="164">
        <f>D29</f>
        <v>0</v>
      </c>
      <c r="E28" s="164">
        <f>E29</f>
        <v>19.05</v>
      </c>
      <c r="F28" s="164">
        <f t="shared" ref="F28:G28" si="11">F29</f>
        <v>7.96</v>
      </c>
      <c r="G28" s="144">
        <f t="shared" si="3"/>
        <v>11.09</v>
      </c>
      <c r="H28" s="178"/>
      <c r="I28" s="166"/>
      <c r="J28" s="166"/>
      <c r="K28" s="166"/>
      <c r="L28" s="166"/>
      <c r="M28" s="166"/>
      <c r="N28" s="166"/>
    </row>
    <row r="29" spans="1:14" ht="27" customHeight="1">
      <c r="A29" s="135">
        <v>22102</v>
      </c>
      <c r="B29" s="136" t="s">
        <v>528</v>
      </c>
      <c r="C29" s="161">
        <f t="shared" si="1"/>
        <v>19.05</v>
      </c>
      <c r="D29" s="164">
        <f>D30</f>
        <v>0</v>
      </c>
      <c r="E29" s="164">
        <f>E30</f>
        <v>19.05</v>
      </c>
      <c r="F29" s="164">
        <f t="shared" ref="F29:G29" si="12">F30</f>
        <v>7.96</v>
      </c>
      <c r="G29" s="144">
        <f t="shared" si="3"/>
        <v>11.09</v>
      </c>
      <c r="H29" s="178"/>
      <c r="I29" s="166"/>
      <c r="J29" s="166"/>
      <c r="K29" s="166"/>
      <c r="L29" s="166"/>
      <c r="M29" s="166"/>
      <c r="N29" s="166"/>
    </row>
    <row r="30" spans="1:14" ht="27" customHeight="1">
      <c r="A30" s="160" t="s">
        <v>529</v>
      </c>
      <c r="B30" s="160" t="s">
        <v>530</v>
      </c>
      <c r="C30" s="161">
        <f t="shared" si="1"/>
        <v>19.05</v>
      </c>
      <c r="D30" s="162"/>
      <c r="E30" s="173">
        <v>19.05</v>
      </c>
      <c r="F30" s="173">
        <v>7.96</v>
      </c>
      <c r="G30" s="144">
        <f t="shared" si="3"/>
        <v>11.09</v>
      </c>
      <c r="H30" s="178"/>
      <c r="I30" s="166"/>
      <c r="J30" s="166"/>
      <c r="K30" s="166"/>
      <c r="L30" s="166"/>
      <c r="M30" s="166"/>
      <c r="N30" s="166"/>
    </row>
  </sheetData>
  <mergeCells count="10">
    <mergeCell ref="J5:K5"/>
    <mergeCell ref="L5:L6"/>
    <mergeCell ref="M5:M6"/>
    <mergeCell ref="N5:N6"/>
    <mergeCell ref="A5:B5"/>
    <mergeCell ref="C5:C6"/>
    <mergeCell ref="D5:D6"/>
    <mergeCell ref="E5:E6"/>
    <mergeCell ref="H5:H6"/>
    <mergeCell ref="I5:I6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29"/>
  <sheetViews>
    <sheetView showGridLines="0" showZeros="0" workbookViewId="0">
      <selection activeCell="G6" sqref="G6"/>
    </sheetView>
  </sheetViews>
  <sheetFormatPr defaultColWidth="6.875" defaultRowHeight="12.75" customHeight="1"/>
  <cols>
    <col min="1" max="1" width="11.625" style="36" bestFit="1" customWidth="1"/>
    <col min="2" max="2" width="44.375" style="36" bestFit="1" customWidth="1"/>
    <col min="3" max="3" width="10.5" style="140" bestFit="1" customWidth="1"/>
    <col min="4" max="4" width="10.25" style="140" bestFit="1" customWidth="1"/>
    <col min="5" max="6" width="10.25" style="140" customWidth="1"/>
    <col min="7" max="7" width="10.5" style="140" bestFit="1" customWidth="1"/>
    <col min="8" max="9" width="10.5" style="140" customWidth="1"/>
    <col min="10" max="10" width="15" style="36" bestFit="1" customWidth="1"/>
    <col min="11" max="11" width="19.5" style="36" customWidth="1"/>
    <col min="12" max="12" width="21" style="36" customWidth="1"/>
    <col min="13" max="260" width="6.875" style="36"/>
    <col min="261" max="261" width="17.125" style="36" customWidth="1"/>
    <col min="262" max="262" width="34.875" style="36" customWidth="1"/>
    <col min="263" max="268" width="18" style="36" customWidth="1"/>
    <col min="269" max="516" width="6.875" style="36"/>
    <col min="517" max="517" width="17.125" style="36" customWidth="1"/>
    <col min="518" max="518" width="34.875" style="36" customWidth="1"/>
    <col min="519" max="524" width="18" style="36" customWidth="1"/>
    <col min="525" max="772" width="6.875" style="36"/>
    <col min="773" max="773" width="17.125" style="36" customWidth="1"/>
    <col min="774" max="774" width="34.875" style="36" customWidth="1"/>
    <col min="775" max="780" width="18" style="36" customWidth="1"/>
    <col min="781" max="1028" width="6.875" style="36"/>
    <col min="1029" max="1029" width="17.125" style="36" customWidth="1"/>
    <col min="1030" max="1030" width="34.875" style="36" customWidth="1"/>
    <col min="1031" max="1036" width="18" style="36" customWidth="1"/>
    <col min="1037" max="1284" width="6.875" style="36"/>
    <col min="1285" max="1285" width="17.125" style="36" customWidth="1"/>
    <col min="1286" max="1286" width="34.875" style="36" customWidth="1"/>
    <col min="1287" max="1292" width="18" style="36" customWidth="1"/>
    <col min="1293" max="1540" width="6.875" style="36"/>
    <col min="1541" max="1541" width="17.125" style="36" customWidth="1"/>
    <col min="1542" max="1542" width="34.875" style="36" customWidth="1"/>
    <col min="1543" max="1548" width="18" style="36" customWidth="1"/>
    <col min="1549" max="1796" width="6.875" style="36"/>
    <col min="1797" max="1797" width="17.125" style="36" customWidth="1"/>
    <col min="1798" max="1798" width="34.875" style="36" customWidth="1"/>
    <col min="1799" max="1804" width="18" style="36" customWidth="1"/>
    <col min="1805" max="2052" width="6.875" style="36"/>
    <col min="2053" max="2053" width="17.125" style="36" customWidth="1"/>
    <col min="2054" max="2054" width="34.875" style="36" customWidth="1"/>
    <col min="2055" max="2060" width="18" style="36" customWidth="1"/>
    <col min="2061" max="2308" width="6.875" style="36"/>
    <col min="2309" max="2309" width="17.125" style="36" customWidth="1"/>
    <col min="2310" max="2310" width="34.875" style="36" customWidth="1"/>
    <col min="2311" max="2316" width="18" style="36" customWidth="1"/>
    <col min="2317" max="2564" width="6.875" style="36"/>
    <col min="2565" max="2565" width="17.125" style="36" customWidth="1"/>
    <col min="2566" max="2566" width="34.875" style="36" customWidth="1"/>
    <col min="2567" max="2572" width="18" style="36" customWidth="1"/>
    <col min="2573" max="2820" width="6.875" style="36"/>
    <col min="2821" max="2821" width="17.125" style="36" customWidth="1"/>
    <col min="2822" max="2822" width="34.875" style="36" customWidth="1"/>
    <col min="2823" max="2828" width="18" style="36" customWidth="1"/>
    <col min="2829" max="3076" width="6.875" style="36"/>
    <col min="3077" max="3077" width="17.125" style="36" customWidth="1"/>
    <col min="3078" max="3078" width="34.875" style="36" customWidth="1"/>
    <col min="3079" max="3084" width="18" style="36" customWidth="1"/>
    <col min="3085" max="3332" width="6.875" style="36"/>
    <col min="3333" max="3333" width="17.125" style="36" customWidth="1"/>
    <col min="3334" max="3334" width="34.875" style="36" customWidth="1"/>
    <col min="3335" max="3340" width="18" style="36" customWidth="1"/>
    <col min="3341" max="3588" width="6.875" style="36"/>
    <col min="3589" max="3589" width="17.125" style="36" customWidth="1"/>
    <col min="3590" max="3590" width="34.875" style="36" customWidth="1"/>
    <col min="3591" max="3596" width="18" style="36" customWidth="1"/>
    <col min="3597" max="3844" width="6.875" style="36"/>
    <col min="3845" max="3845" width="17.125" style="36" customWidth="1"/>
    <col min="3846" max="3846" width="34.875" style="36" customWidth="1"/>
    <col min="3847" max="3852" width="18" style="36" customWidth="1"/>
    <col min="3853" max="4100" width="6.875" style="36"/>
    <col min="4101" max="4101" width="17.125" style="36" customWidth="1"/>
    <col min="4102" max="4102" width="34.875" style="36" customWidth="1"/>
    <col min="4103" max="4108" width="18" style="36" customWidth="1"/>
    <col min="4109" max="4356" width="6.875" style="36"/>
    <col min="4357" max="4357" width="17.125" style="36" customWidth="1"/>
    <col min="4358" max="4358" width="34.875" style="36" customWidth="1"/>
    <col min="4359" max="4364" width="18" style="36" customWidth="1"/>
    <col min="4365" max="4612" width="6.875" style="36"/>
    <col min="4613" max="4613" width="17.125" style="36" customWidth="1"/>
    <col min="4614" max="4614" width="34.875" style="36" customWidth="1"/>
    <col min="4615" max="4620" width="18" style="36" customWidth="1"/>
    <col min="4621" max="4868" width="6.875" style="36"/>
    <col min="4869" max="4869" width="17.125" style="36" customWidth="1"/>
    <col min="4870" max="4870" width="34.875" style="36" customWidth="1"/>
    <col min="4871" max="4876" width="18" style="36" customWidth="1"/>
    <col min="4877" max="5124" width="6.875" style="36"/>
    <col min="5125" max="5125" width="17.125" style="36" customWidth="1"/>
    <col min="5126" max="5126" width="34.875" style="36" customWidth="1"/>
    <col min="5127" max="5132" width="18" style="36" customWidth="1"/>
    <col min="5133" max="5380" width="6.875" style="36"/>
    <col min="5381" max="5381" width="17.125" style="36" customWidth="1"/>
    <col min="5382" max="5382" width="34.875" style="36" customWidth="1"/>
    <col min="5383" max="5388" width="18" style="36" customWidth="1"/>
    <col min="5389" max="5636" width="6.875" style="36"/>
    <col min="5637" max="5637" width="17.125" style="36" customWidth="1"/>
    <col min="5638" max="5638" width="34.875" style="36" customWidth="1"/>
    <col min="5639" max="5644" width="18" style="36" customWidth="1"/>
    <col min="5645" max="5892" width="6.875" style="36"/>
    <col min="5893" max="5893" width="17.125" style="36" customWidth="1"/>
    <col min="5894" max="5894" width="34.875" style="36" customWidth="1"/>
    <col min="5895" max="5900" width="18" style="36" customWidth="1"/>
    <col min="5901" max="6148" width="6.875" style="36"/>
    <col min="6149" max="6149" width="17.125" style="36" customWidth="1"/>
    <col min="6150" max="6150" width="34.875" style="36" customWidth="1"/>
    <col min="6151" max="6156" width="18" style="36" customWidth="1"/>
    <col min="6157" max="6404" width="6.875" style="36"/>
    <col min="6405" max="6405" width="17.125" style="36" customWidth="1"/>
    <col min="6406" max="6406" width="34.875" style="36" customWidth="1"/>
    <col min="6407" max="6412" width="18" style="36" customWidth="1"/>
    <col min="6413" max="6660" width="6.875" style="36"/>
    <col min="6661" max="6661" width="17.125" style="36" customWidth="1"/>
    <col min="6662" max="6662" width="34.875" style="36" customWidth="1"/>
    <col min="6663" max="6668" width="18" style="36" customWidth="1"/>
    <col min="6669" max="6916" width="6.875" style="36"/>
    <col min="6917" max="6917" width="17.125" style="36" customWidth="1"/>
    <col min="6918" max="6918" width="34.875" style="36" customWidth="1"/>
    <col min="6919" max="6924" width="18" style="36" customWidth="1"/>
    <col min="6925" max="7172" width="6.875" style="36"/>
    <col min="7173" max="7173" width="17.125" style="36" customWidth="1"/>
    <col min="7174" max="7174" width="34.875" style="36" customWidth="1"/>
    <col min="7175" max="7180" width="18" style="36" customWidth="1"/>
    <col min="7181" max="7428" width="6.875" style="36"/>
    <col min="7429" max="7429" width="17.125" style="36" customWidth="1"/>
    <col min="7430" max="7430" width="34.875" style="36" customWidth="1"/>
    <col min="7431" max="7436" width="18" style="36" customWidth="1"/>
    <col min="7437" max="7684" width="6.875" style="36"/>
    <col min="7685" max="7685" width="17.125" style="36" customWidth="1"/>
    <col min="7686" max="7686" width="34.875" style="36" customWidth="1"/>
    <col min="7687" max="7692" width="18" style="36" customWidth="1"/>
    <col min="7693" max="7940" width="6.875" style="36"/>
    <col min="7941" max="7941" width="17.125" style="36" customWidth="1"/>
    <col min="7942" max="7942" width="34.875" style="36" customWidth="1"/>
    <col min="7943" max="7948" width="18" style="36" customWidth="1"/>
    <col min="7949" max="8196" width="6.875" style="36"/>
    <col min="8197" max="8197" width="17.125" style="36" customWidth="1"/>
    <col min="8198" max="8198" width="34.875" style="36" customWidth="1"/>
    <col min="8199" max="8204" width="18" style="36" customWidth="1"/>
    <col min="8205" max="8452" width="6.875" style="36"/>
    <col min="8453" max="8453" width="17.125" style="36" customWidth="1"/>
    <col min="8454" max="8454" width="34.875" style="36" customWidth="1"/>
    <col min="8455" max="8460" width="18" style="36" customWidth="1"/>
    <col min="8461" max="8708" width="6.875" style="36"/>
    <col min="8709" max="8709" width="17.125" style="36" customWidth="1"/>
    <col min="8710" max="8710" width="34.875" style="36" customWidth="1"/>
    <col min="8711" max="8716" width="18" style="36" customWidth="1"/>
    <col min="8717" max="8964" width="6.875" style="36"/>
    <col min="8965" max="8965" width="17.125" style="36" customWidth="1"/>
    <col min="8966" max="8966" width="34.875" style="36" customWidth="1"/>
    <col min="8967" max="8972" width="18" style="36" customWidth="1"/>
    <col min="8973" max="9220" width="6.875" style="36"/>
    <col min="9221" max="9221" width="17.125" style="36" customWidth="1"/>
    <col min="9222" max="9222" width="34.875" style="36" customWidth="1"/>
    <col min="9223" max="9228" width="18" style="36" customWidth="1"/>
    <col min="9229" max="9476" width="6.875" style="36"/>
    <col min="9477" max="9477" width="17.125" style="36" customWidth="1"/>
    <col min="9478" max="9478" width="34.875" style="36" customWidth="1"/>
    <col min="9479" max="9484" width="18" style="36" customWidth="1"/>
    <col min="9485" max="9732" width="6.875" style="36"/>
    <col min="9733" max="9733" width="17.125" style="36" customWidth="1"/>
    <col min="9734" max="9734" width="34.875" style="36" customWidth="1"/>
    <col min="9735" max="9740" width="18" style="36" customWidth="1"/>
    <col min="9741" max="9988" width="6.875" style="36"/>
    <col min="9989" max="9989" width="17.125" style="36" customWidth="1"/>
    <col min="9990" max="9990" width="34.875" style="36" customWidth="1"/>
    <col min="9991" max="9996" width="18" style="36" customWidth="1"/>
    <col min="9997" max="10244" width="6.875" style="36"/>
    <col min="10245" max="10245" width="17.125" style="36" customWidth="1"/>
    <col min="10246" max="10246" width="34.875" style="36" customWidth="1"/>
    <col min="10247" max="10252" width="18" style="36" customWidth="1"/>
    <col min="10253" max="10500" width="6.875" style="36"/>
    <col min="10501" max="10501" width="17.125" style="36" customWidth="1"/>
    <col min="10502" max="10502" width="34.875" style="36" customWidth="1"/>
    <col min="10503" max="10508" width="18" style="36" customWidth="1"/>
    <col min="10509" max="10756" width="6.875" style="36"/>
    <col min="10757" max="10757" width="17.125" style="36" customWidth="1"/>
    <col min="10758" max="10758" width="34.875" style="36" customWidth="1"/>
    <col min="10759" max="10764" width="18" style="36" customWidth="1"/>
    <col min="10765" max="11012" width="6.875" style="36"/>
    <col min="11013" max="11013" width="17.125" style="36" customWidth="1"/>
    <col min="11014" max="11014" width="34.875" style="36" customWidth="1"/>
    <col min="11015" max="11020" width="18" style="36" customWidth="1"/>
    <col min="11021" max="11268" width="6.875" style="36"/>
    <col min="11269" max="11269" width="17.125" style="36" customWidth="1"/>
    <col min="11270" max="11270" width="34.875" style="36" customWidth="1"/>
    <col min="11271" max="11276" width="18" style="36" customWidth="1"/>
    <col min="11277" max="11524" width="6.875" style="36"/>
    <col min="11525" max="11525" width="17.125" style="36" customWidth="1"/>
    <col min="11526" max="11526" width="34.875" style="36" customWidth="1"/>
    <col min="11527" max="11532" width="18" style="36" customWidth="1"/>
    <col min="11533" max="11780" width="6.875" style="36"/>
    <col min="11781" max="11781" width="17.125" style="36" customWidth="1"/>
    <col min="11782" max="11782" width="34.875" style="36" customWidth="1"/>
    <col min="11783" max="11788" width="18" style="36" customWidth="1"/>
    <col min="11789" max="12036" width="6.875" style="36"/>
    <col min="12037" max="12037" width="17.125" style="36" customWidth="1"/>
    <col min="12038" max="12038" width="34.875" style="36" customWidth="1"/>
    <col min="12039" max="12044" width="18" style="36" customWidth="1"/>
    <col min="12045" max="12292" width="6.875" style="36"/>
    <col min="12293" max="12293" width="17.125" style="36" customWidth="1"/>
    <col min="12294" max="12294" width="34.875" style="36" customWidth="1"/>
    <col min="12295" max="12300" width="18" style="36" customWidth="1"/>
    <col min="12301" max="12548" width="6.875" style="36"/>
    <col min="12549" max="12549" width="17.125" style="36" customWidth="1"/>
    <col min="12550" max="12550" width="34.875" style="36" customWidth="1"/>
    <col min="12551" max="12556" width="18" style="36" customWidth="1"/>
    <col min="12557" max="12804" width="6.875" style="36"/>
    <col min="12805" max="12805" width="17.125" style="36" customWidth="1"/>
    <col min="12806" max="12806" width="34.875" style="36" customWidth="1"/>
    <col min="12807" max="12812" width="18" style="36" customWidth="1"/>
    <col min="12813" max="13060" width="6.875" style="36"/>
    <col min="13061" max="13061" width="17.125" style="36" customWidth="1"/>
    <col min="13062" max="13062" width="34.875" style="36" customWidth="1"/>
    <col min="13063" max="13068" width="18" style="36" customWidth="1"/>
    <col min="13069" max="13316" width="6.875" style="36"/>
    <col min="13317" max="13317" width="17.125" style="36" customWidth="1"/>
    <col min="13318" max="13318" width="34.875" style="36" customWidth="1"/>
    <col min="13319" max="13324" width="18" style="36" customWidth="1"/>
    <col min="13325" max="13572" width="6.875" style="36"/>
    <col min="13573" max="13573" width="17.125" style="36" customWidth="1"/>
    <col min="13574" max="13574" width="34.875" style="36" customWidth="1"/>
    <col min="13575" max="13580" width="18" style="36" customWidth="1"/>
    <col min="13581" max="13828" width="6.875" style="36"/>
    <col min="13829" max="13829" width="17.125" style="36" customWidth="1"/>
    <col min="13830" max="13830" width="34.875" style="36" customWidth="1"/>
    <col min="13831" max="13836" width="18" style="36" customWidth="1"/>
    <col min="13837" max="14084" width="6.875" style="36"/>
    <col min="14085" max="14085" width="17.125" style="36" customWidth="1"/>
    <col min="14086" max="14086" width="34.875" style="36" customWidth="1"/>
    <col min="14087" max="14092" width="18" style="36" customWidth="1"/>
    <col min="14093" max="14340" width="6.875" style="36"/>
    <col min="14341" max="14341" width="17.125" style="36" customWidth="1"/>
    <col min="14342" max="14342" width="34.875" style="36" customWidth="1"/>
    <col min="14343" max="14348" width="18" style="36" customWidth="1"/>
    <col min="14349" max="14596" width="6.875" style="36"/>
    <col min="14597" max="14597" width="17.125" style="36" customWidth="1"/>
    <col min="14598" max="14598" width="34.875" style="36" customWidth="1"/>
    <col min="14599" max="14604" width="18" style="36" customWidth="1"/>
    <col min="14605" max="14852" width="6.875" style="36"/>
    <col min="14853" max="14853" width="17.125" style="36" customWidth="1"/>
    <col min="14854" max="14854" width="34.875" style="36" customWidth="1"/>
    <col min="14855" max="14860" width="18" style="36" customWidth="1"/>
    <col min="14861" max="15108" width="6.875" style="36"/>
    <col min="15109" max="15109" width="17.125" style="36" customWidth="1"/>
    <col min="15110" max="15110" width="34.875" style="36" customWidth="1"/>
    <col min="15111" max="15116" width="18" style="36" customWidth="1"/>
    <col min="15117" max="15364" width="6.875" style="36"/>
    <col min="15365" max="15365" width="17.125" style="36" customWidth="1"/>
    <col min="15366" max="15366" width="34.875" style="36" customWidth="1"/>
    <col min="15367" max="15372" width="18" style="36" customWidth="1"/>
    <col min="15373" max="15620" width="6.875" style="36"/>
    <col min="15621" max="15621" width="17.125" style="36" customWidth="1"/>
    <col min="15622" max="15622" width="34.875" style="36" customWidth="1"/>
    <col min="15623" max="15628" width="18" style="36" customWidth="1"/>
    <col min="15629" max="15876" width="6.875" style="36"/>
    <col min="15877" max="15877" width="17.125" style="36" customWidth="1"/>
    <col min="15878" max="15878" width="34.875" style="36" customWidth="1"/>
    <col min="15879" max="15884" width="18" style="36" customWidth="1"/>
    <col min="15885" max="16132" width="6.875" style="36"/>
    <col min="16133" max="16133" width="17.125" style="36" customWidth="1"/>
    <col min="16134" max="16134" width="34.875" style="36" customWidth="1"/>
    <col min="16135" max="16140" width="18" style="36" customWidth="1"/>
    <col min="16141" max="16384" width="6.875" style="36"/>
  </cols>
  <sheetData>
    <row r="1" spans="1:16" ht="20.100000000000001" customHeight="1">
      <c r="A1" s="35" t="s">
        <v>442</v>
      </c>
      <c r="B1" s="45"/>
    </row>
    <row r="2" spans="1:16" ht="44.25" customHeight="1">
      <c r="A2" s="242" t="s">
        <v>532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16" ht="20.100000000000001" customHeight="1">
      <c r="A3" s="103"/>
      <c r="B3" s="104"/>
      <c r="J3" s="102"/>
      <c r="K3" s="102"/>
      <c r="L3" s="95"/>
    </row>
    <row r="4" spans="1:16" ht="25.5" customHeight="1">
      <c r="A4" s="41"/>
      <c r="B4" s="40"/>
      <c r="C4" s="142"/>
      <c r="D4" s="142"/>
      <c r="E4" s="142"/>
      <c r="F4" s="142"/>
      <c r="G4" s="142"/>
      <c r="H4" s="142"/>
      <c r="I4" s="142"/>
      <c r="J4" s="41"/>
      <c r="K4" s="41"/>
      <c r="L4" s="60" t="s">
        <v>311</v>
      </c>
    </row>
    <row r="5" spans="1:16" ht="29.25" customHeight="1">
      <c r="A5" s="105" t="s">
        <v>330</v>
      </c>
      <c r="B5" s="105" t="s">
        <v>331</v>
      </c>
      <c r="C5" s="125" t="s">
        <v>316</v>
      </c>
      <c r="D5" s="124" t="s">
        <v>333</v>
      </c>
      <c r="E5" s="223" t="s">
        <v>938</v>
      </c>
      <c r="F5" s="223" t="s">
        <v>939</v>
      </c>
      <c r="G5" s="125" t="s">
        <v>334</v>
      </c>
      <c r="H5" s="223" t="s">
        <v>938</v>
      </c>
      <c r="I5" s="223" t="s">
        <v>939</v>
      </c>
      <c r="J5" s="105" t="s">
        <v>416</v>
      </c>
      <c r="K5" s="105" t="s">
        <v>417</v>
      </c>
      <c r="L5" s="105" t="s">
        <v>418</v>
      </c>
    </row>
    <row r="6" spans="1:16" ht="27" customHeight="1">
      <c r="A6" s="44"/>
      <c r="B6" s="106"/>
      <c r="C6" s="161">
        <f>D6+G6</f>
        <v>1447.74</v>
      </c>
      <c r="D6" s="144">
        <f>D7+D10+D22+D27</f>
        <v>430.64000000000004</v>
      </c>
      <c r="E6" s="144">
        <f t="shared" ref="E6:F6" si="0">E7+E10+E22+E27</f>
        <v>185.8</v>
      </c>
      <c r="F6" s="144">
        <f t="shared" si="0"/>
        <v>244.84</v>
      </c>
      <c r="G6" s="144">
        <f>G7+G10+G22</f>
        <v>1017.1</v>
      </c>
      <c r="H6" s="144">
        <f t="shared" ref="H6:I6" si="1">H7+H10+H22</f>
        <v>17</v>
      </c>
      <c r="I6" s="144">
        <f t="shared" si="1"/>
        <v>1000.1</v>
      </c>
      <c r="J6" s="87"/>
      <c r="K6" s="87"/>
      <c r="L6" s="87"/>
    </row>
    <row r="7" spans="1:16" ht="24" customHeight="1">
      <c r="A7" s="133">
        <v>201</v>
      </c>
      <c r="B7" s="134" t="s">
        <v>500</v>
      </c>
      <c r="C7" s="161">
        <f t="shared" ref="C7:C8" si="2">D7+G7</f>
        <v>168.56</v>
      </c>
      <c r="D7" s="161">
        <f>D8</f>
        <v>151.56</v>
      </c>
      <c r="E7" s="161">
        <f t="shared" ref="E7:F7" si="3">E8</f>
        <v>151.56</v>
      </c>
      <c r="F7" s="161">
        <f>D7-E7</f>
        <v>0</v>
      </c>
      <c r="G7" s="161">
        <f>G8</f>
        <v>17</v>
      </c>
      <c r="H7" s="161">
        <f t="shared" ref="H7:I7" si="4">H8</f>
        <v>17</v>
      </c>
      <c r="I7" s="161">
        <f>G7-H7</f>
        <v>0</v>
      </c>
      <c r="J7" s="165"/>
      <c r="K7" s="165"/>
      <c r="L7" s="165"/>
    </row>
    <row r="8" spans="1:16" ht="24" customHeight="1">
      <c r="A8" s="135">
        <v>20129</v>
      </c>
      <c r="B8" s="136" t="s">
        <v>501</v>
      </c>
      <c r="C8" s="161">
        <f t="shared" si="2"/>
        <v>168.56</v>
      </c>
      <c r="D8" s="161">
        <f>D9</f>
        <v>151.56</v>
      </c>
      <c r="E8" s="161">
        <f t="shared" ref="E8:F8" si="5">E9</f>
        <v>151.56</v>
      </c>
      <c r="F8" s="161">
        <f t="shared" ref="F8:F29" si="6">D8-E8</f>
        <v>0</v>
      </c>
      <c r="G8" s="161">
        <f>G9</f>
        <v>17</v>
      </c>
      <c r="H8" s="161">
        <f t="shared" ref="H8:I8" si="7">H9</f>
        <v>17</v>
      </c>
      <c r="I8" s="161">
        <f t="shared" ref="I8:I29" si="8">G8-H8</f>
        <v>0</v>
      </c>
      <c r="J8" s="165"/>
      <c r="K8" s="165"/>
      <c r="L8" s="165"/>
    </row>
    <row r="9" spans="1:16" ht="24" customHeight="1">
      <c r="A9" s="167" t="s">
        <v>533</v>
      </c>
      <c r="B9" s="160" t="s">
        <v>534</v>
      </c>
      <c r="C9" s="161">
        <f>D9+G9</f>
        <v>168.56</v>
      </c>
      <c r="D9" s="173">
        <v>151.56</v>
      </c>
      <c r="E9" s="173">
        <v>151.56</v>
      </c>
      <c r="F9" s="161">
        <f t="shared" si="6"/>
        <v>0</v>
      </c>
      <c r="G9" s="173">
        <v>17</v>
      </c>
      <c r="H9" s="173">
        <v>17</v>
      </c>
      <c r="I9" s="161">
        <f t="shared" si="8"/>
        <v>0</v>
      </c>
      <c r="J9" s="165"/>
      <c r="K9" s="165"/>
      <c r="L9" s="165"/>
    </row>
    <row r="10" spans="1:16" ht="24" customHeight="1">
      <c r="A10" s="133">
        <v>208</v>
      </c>
      <c r="B10" s="134" t="s">
        <v>502</v>
      </c>
      <c r="C10" s="161">
        <f t="shared" ref="C10:C16" si="9">D10+G10</f>
        <v>1240.47</v>
      </c>
      <c r="D10" s="161">
        <f>D11+D13+D17</f>
        <v>240.37</v>
      </c>
      <c r="E10" s="161">
        <f t="shared" ref="E10:F10" si="10">E11+E13+E17</f>
        <v>18.27</v>
      </c>
      <c r="F10" s="161">
        <f t="shared" si="6"/>
        <v>222.1</v>
      </c>
      <c r="G10" s="161">
        <f>G11+G13+G17</f>
        <v>1000.1</v>
      </c>
      <c r="H10" s="161"/>
      <c r="I10" s="161">
        <f t="shared" si="8"/>
        <v>1000.1</v>
      </c>
      <c r="J10" s="165"/>
      <c r="K10" s="165"/>
      <c r="L10" s="165"/>
      <c r="M10" s="45"/>
    </row>
    <row r="11" spans="1:16" ht="27" customHeight="1">
      <c r="A11" s="135">
        <v>20801</v>
      </c>
      <c r="B11" s="136" t="s">
        <v>572</v>
      </c>
      <c r="C11" s="161">
        <f t="shared" si="9"/>
        <v>1.35</v>
      </c>
      <c r="D11" s="161">
        <f>D12</f>
        <v>1.35</v>
      </c>
      <c r="E11" s="161">
        <f t="shared" ref="E11:F11" si="11">E12</f>
        <v>0</v>
      </c>
      <c r="F11" s="161">
        <f t="shared" si="6"/>
        <v>1.35</v>
      </c>
      <c r="G11" s="161">
        <f>G12</f>
        <v>0</v>
      </c>
      <c r="H11" s="288"/>
      <c r="I11" s="161">
        <f t="shared" si="8"/>
        <v>0</v>
      </c>
      <c r="J11" s="177"/>
      <c r="K11" s="165"/>
      <c r="L11" s="165"/>
      <c r="M11" s="165"/>
      <c r="N11" s="165"/>
      <c r="O11" s="165"/>
      <c r="P11" s="165"/>
    </row>
    <row r="12" spans="1:16" ht="27" customHeight="1">
      <c r="A12" s="137">
        <v>2080101</v>
      </c>
      <c r="B12" s="134" t="s">
        <v>571</v>
      </c>
      <c r="C12" s="161">
        <f t="shared" si="9"/>
        <v>1.35</v>
      </c>
      <c r="D12" s="173">
        <v>1.35</v>
      </c>
      <c r="E12" s="173"/>
      <c r="F12" s="161">
        <f t="shared" si="6"/>
        <v>1.35</v>
      </c>
      <c r="G12" s="173"/>
      <c r="H12" s="289"/>
      <c r="I12" s="161">
        <f t="shared" si="8"/>
        <v>0</v>
      </c>
      <c r="J12" s="177"/>
      <c r="K12" s="165"/>
      <c r="L12" s="165"/>
      <c r="M12" s="165"/>
      <c r="N12" s="165"/>
      <c r="O12" s="165"/>
      <c r="P12" s="165"/>
    </row>
    <row r="13" spans="1:16" ht="24" customHeight="1">
      <c r="A13" s="135">
        <v>20805</v>
      </c>
      <c r="B13" s="136" t="s">
        <v>503</v>
      </c>
      <c r="C13" s="161">
        <f t="shared" si="9"/>
        <v>52.51</v>
      </c>
      <c r="D13" s="161">
        <f>SUM(D14:D16)</f>
        <v>52.51</v>
      </c>
      <c r="E13" s="161">
        <f t="shared" ref="E13:F13" si="12">SUM(E14:E16)</f>
        <v>18.27</v>
      </c>
      <c r="F13" s="161">
        <f t="shared" si="6"/>
        <v>34.239999999999995</v>
      </c>
      <c r="G13" s="161">
        <f>SUM(G14:G16)</f>
        <v>0</v>
      </c>
      <c r="H13" s="161"/>
      <c r="I13" s="161">
        <f t="shared" si="8"/>
        <v>0</v>
      </c>
      <c r="J13" s="165"/>
      <c r="K13" s="165"/>
      <c r="L13" s="165"/>
    </row>
    <row r="14" spans="1:16" ht="24" customHeight="1">
      <c r="A14" s="168" t="s">
        <v>455</v>
      </c>
      <c r="B14" s="168" t="s">
        <v>535</v>
      </c>
      <c r="C14" s="161">
        <f>D14+G14</f>
        <v>25.4</v>
      </c>
      <c r="D14" s="173">
        <v>25.4</v>
      </c>
      <c r="E14" s="173">
        <v>10.61</v>
      </c>
      <c r="F14" s="161">
        <f t="shared" si="6"/>
        <v>14.79</v>
      </c>
      <c r="G14" s="163"/>
      <c r="H14" s="163"/>
      <c r="I14" s="161">
        <f t="shared" si="8"/>
        <v>0</v>
      </c>
      <c r="J14" s="165"/>
      <c r="K14" s="165"/>
      <c r="L14" s="166"/>
    </row>
    <row r="15" spans="1:16" ht="24" customHeight="1">
      <c r="A15" s="168" t="s">
        <v>457</v>
      </c>
      <c r="B15" s="168" t="s">
        <v>536</v>
      </c>
      <c r="C15" s="161">
        <f t="shared" si="9"/>
        <v>12.7</v>
      </c>
      <c r="D15" s="173">
        <v>12.7</v>
      </c>
      <c r="E15" s="173">
        <v>5.3</v>
      </c>
      <c r="F15" s="161">
        <f t="shared" si="6"/>
        <v>7.3999999999999995</v>
      </c>
      <c r="G15" s="163"/>
      <c r="H15" s="163"/>
      <c r="I15" s="161">
        <f t="shared" si="8"/>
        <v>0</v>
      </c>
      <c r="J15" s="165"/>
      <c r="K15" s="165"/>
      <c r="L15" s="166"/>
      <c r="M15" s="45"/>
    </row>
    <row r="16" spans="1:16" ht="24" customHeight="1">
      <c r="A16" s="168" t="s">
        <v>459</v>
      </c>
      <c r="B16" s="168" t="s">
        <v>537</v>
      </c>
      <c r="C16" s="161">
        <f t="shared" si="9"/>
        <v>14.410000000000002</v>
      </c>
      <c r="D16" s="173">
        <v>14.410000000000002</v>
      </c>
      <c r="E16" s="173">
        <v>2.36</v>
      </c>
      <c r="F16" s="161">
        <f t="shared" si="6"/>
        <v>12.050000000000002</v>
      </c>
      <c r="G16" s="163"/>
      <c r="H16" s="163"/>
      <c r="I16" s="161">
        <f t="shared" si="8"/>
        <v>0</v>
      </c>
      <c r="J16" s="165"/>
      <c r="K16" s="165"/>
      <c r="L16" s="165"/>
    </row>
    <row r="17" spans="1:12" ht="24" customHeight="1">
      <c r="A17" s="135">
        <v>20811</v>
      </c>
      <c r="B17" s="136" t="s">
        <v>510</v>
      </c>
      <c r="C17" s="161">
        <f>D17+G17</f>
        <v>1186.6100000000001</v>
      </c>
      <c r="D17" s="163">
        <f>SUM(D18:D21)</f>
        <v>186.51000000000002</v>
      </c>
      <c r="E17" s="163"/>
      <c r="F17" s="161">
        <f t="shared" si="6"/>
        <v>186.51000000000002</v>
      </c>
      <c r="G17" s="163">
        <f>SUM(G18:G21)</f>
        <v>1000.1</v>
      </c>
      <c r="H17" s="163"/>
      <c r="I17" s="161">
        <f t="shared" si="8"/>
        <v>1000.1</v>
      </c>
      <c r="J17" s="165"/>
      <c r="K17" s="165"/>
      <c r="L17" s="166"/>
    </row>
    <row r="18" spans="1:12" ht="24" customHeight="1">
      <c r="A18" s="168" t="s">
        <v>462</v>
      </c>
      <c r="B18" s="168" t="s">
        <v>538</v>
      </c>
      <c r="C18" s="161">
        <f>D18+G18</f>
        <v>202.01000000000002</v>
      </c>
      <c r="D18" s="173">
        <v>186.51000000000002</v>
      </c>
      <c r="E18" s="173"/>
      <c r="F18" s="161">
        <f t="shared" si="6"/>
        <v>186.51000000000002</v>
      </c>
      <c r="G18" s="173">
        <v>15.5</v>
      </c>
      <c r="H18" s="173"/>
      <c r="I18" s="161">
        <f t="shared" si="8"/>
        <v>15.5</v>
      </c>
      <c r="J18" s="165"/>
      <c r="K18" s="166"/>
      <c r="L18" s="166"/>
    </row>
    <row r="19" spans="1:12" ht="24" customHeight="1">
      <c r="A19" s="169" t="s">
        <v>464</v>
      </c>
      <c r="B19" s="168" t="s">
        <v>539</v>
      </c>
      <c r="C19" s="161">
        <f t="shared" ref="C19:C20" si="13">D19+G19</f>
        <v>487</v>
      </c>
      <c r="D19" s="173">
        <v>0</v>
      </c>
      <c r="E19" s="173"/>
      <c r="F19" s="161">
        <f t="shared" si="6"/>
        <v>0</v>
      </c>
      <c r="G19" s="173">
        <v>487</v>
      </c>
      <c r="H19" s="173"/>
      <c r="I19" s="161">
        <f t="shared" si="8"/>
        <v>487</v>
      </c>
      <c r="J19" s="166"/>
      <c r="K19" s="166"/>
      <c r="L19" s="165"/>
    </row>
    <row r="20" spans="1:12" ht="24" customHeight="1">
      <c r="A20" s="168" t="s">
        <v>466</v>
      </c>
      <c r="B20" s="168" t="s">
        <v>540</v>
      </c>
      <c r="C20" s="161">
        <f t="shared" si="13"/>
        <v>145</v>
      </c>
      <c r="D20" s="173">
        <v>0</v>
      </c>
      <c r="E20" s="173"/>
      <c r="F20" s="161">
        <f t="shared" si="6"/>
        <v>0</v>
      </c>
      <c r="G20" s="173">
        <v>145</v>
      </c>
      <c r="H20" s="173"/>
      <c r="I20" s="161">
        <f t="shared" si="8"/>
        <v>145</v>
      </c>
      <c r="J20" s="166"/>
      <c r="K20" s="166"/>
      <c r="L20" s="166"/>
    </row>
    <row r="21" spans="1:12" ht="24" customHeight="1">
      <c r="A21" s="168" t="s">
        <v>468</v>
      </c>
      <c r="B21" s="168" t="s">
        <v>541</v>
      </c>
      <c r="C21" s="161">
        <f>D21+G21</f>
        <v>352.6</v>
      </c>
      <c r="D21" s="173">
        <v>0</v>
      </c>
      <c r="E21" s="173"/>
      <c r="F21" s="161">
        <f t="shared" si="6"/>
        <v>0</v>
      </c>
      <c r="G21" s="173">
        <v>352.6</v>
      </c>
      <c r="H21" s="173"/>
      <c r="I21" s="161">
        <f t="shared" si="8"/>
        <v>352.6</v>
      </c>
      <c r="J21" s="165"/>
      <c r="K21" s="166"/>
      <c r="L21" s="166"/>
    </row>
    <row r="22" spans="1:12" ht="24" customHeight="1">
      <c r="A22" s="133">
        <v>210</v>
      </c>
      <c r="B22" s="134" t="s">
        <v>519</v>
      </c>
      <c r="C22" s="161">
        <f>D22+G22</f>
        <v>19.66</v>
      </c>
      <c r="D22" s="162">
        <f>D23</f>
        <v>19.66</v>
      </c>
      <c r="E22" s="162">
        <f t="shared" ref="E22:F22" si="14">E23</f>
        <v>8.01</v>
      </c>
      <c r="F22" s="161">
        <f t="shared" si="6"/>
        <v>11.65</v>
      </c>
      <c r="G22" s="162">
        <f>G23</f>
        <v>0</v>
      </c>
      <c r="H22" s="162"/>
      <c r="I22" s="161">
        <f t="shared" si="8"/>
        <v>0</v>
      </c>
      <c r="J22" s="166"/>
      <c r="K22" s="166"/>
      <c r="L22" s="166"/>
    </row>
    <row r="23" spans="1:12" ht="24" customHeight="1">
      <c r="A23" s="135">
        <v>21011</v>
      </c>
      <c r="B23" s="136" t="s">
        <v>520</v>
      </c>
      <c r="C23" s="161">
        <f t="shared" ref="C23" si="15">D23+G23</f>
        <v>19.66</v>
      </c>
      <c r="D23" s="162">
        <f>SUM(D24:D26)</f>
        <v>19.66</v>
      </c>
      <c r="E23" s="162">
        <f t="shared" ref="E23:F23" si="16">SUM(E24:E26)</f>
        <v>8.01</v>
      </c>
      <c r="F23" s="161">
        <f t="shared" si="6"/>
        <v>11.65</v>
      </c>
      <c r="G23" s="162">
        <f>SUM(G24:G26)</f>
        <v>0</v>
      </c>
      <c r="H23" s="162"/>
      <c r="I23" s="161">
        <f t="shared" si="8"/>
        <v>0</v>
      </c>
      <c r="J23" s="166"/>
      <c r="K23" s="166"/>
      <c r="L23" s="166"/>
    </row>
    <row r="24" spans="1:12" ht="24" customHeight="1">
      <c r="A24" s="168" t="s">
        <v>471</v>
      </c>
      <c r="B24" s="168" t="s">
        <v>542</v>
      </c>
      <c r="C24" s="161">
        <f>D24+G24</f>
        <v>10.649999999999999</v>
      </c>
      <c r="D24" s="173">
        <v>10.649999999999999</v>
      </c>
      <c r="E24" s="173"/>
      <c r="F24" s="161">
        <f t="shared" si="6"/>
        <v>10.649999999999999</v>
      </c>
      <c r="G24" s="163"/>
      <c r="H24" s="163"/>
      <c r="I24" s="161">
        <f t="shared" si="8"/>
        <v>0</v>
      </c>
      <c r="J24" s="166"/>
      <c r="K24" s="165"/>
      <c r="L24" s="166"/>
    </row>
    <row r="25" spans="1:12" ht="24" customHeight="1">
      <c r="A25" s="168" t="s">
        <v>473</v>
      </c>
      <c r="B25" s="168" t="s">
        <v>543</v>
      </c>
      <c r="C25" s="161">
        <f t="shared" ref="C25" si="17">D25+G25</f>
        <v>6.37</v>
      </c>
      <c r="D25" s="173">
        <v>6.37</v>
      </c>
      <c r="E25" s="173">
        <v>6.37</v>
      </c>
      <c r="F25" s="161">
        <f t="shared" si="6"/>
        <v>0</v>
      </c>
      <c r="G25" s="163"/>
      <c r="H25" s="163"/>
      <c r="I25" s="161">
        <f t="shared" si="8"/>
        <v>0</v>
      </c>
      <c r="J25" s="166"/>
      <c r="K25" s="166"/>
      <c r="L25" s="166"/>
    </row>
    <row r="26" spans="1:12" ht="24" customHeight="1">
      <c r="A26" s="168" t="s">
        <v>475</v>
      </c>
      <c r="B26" s="168" t="s">
        <v>544</v>
      </c>
      <c r="C26" s="161">
        <f>D26+G26</f>
        <v>2.6399999999999997</v>
      </c>
      <c r="D26" s="173">
        <v>2.6399999999999997</v>
      </c>
      <c r="E26" s="173">
        <v>1.64</v>
      </c>
      <c r="F26" s="161">
        <f t="shared" si="6"/>
        <v>0.99999999999999978</v>
      </c>
      <c r="G26" s="162"/>
      <c r="H26" s="162"/>
      <c r="I26" s="161">
        <f t="shared" si="8"/>
        <v>0</v>
      </c>
      <c r="J26" s="166"/>
      <c r="K26" s="166"/>
      <c r="L26" s="166"/>
    </row>
    <row r="27" spans="1:12" ht="24" customHeight="1">
      <c r="A27" s="133">
        <v>221</v>
      </c>
      <c r="B27" s="134" t="s">
        <v>527</v>
      </c>
      <c r="C27" s="161">
        <f>D27+G27</f>
        <v>19.05</v>
      </c>
      <c r="D27" s="162">
        <f>D28</f>
        <v>19.05</v>
      </c>
      <c r="E27" s="162">
        <f t="shared" ref="E27:F27" si="18">E28</f>
        <v>7.96</v>
      </c>
      <c r="F27" s="161">
        <f t="shared" si="6"/>
        <v>11.09</v>
      </c>
      <c r="G27" s="162">
        <f>G28</f>
        <v>0</v>
      </c>
      <c r="H27" s="162"/>
      <c r="I27" s="161">
        <f t="shared" si="8"/>
        <v>0</v>
      </c>
      <c r="J27" s="166"/>
      <c r="K27" s="166"/>
      <c r="L27" s="166"/>
    </row>
    <row r="28" spans="1:12" ht="24" customHeight="1">
      <c r="A28" s="135">
        <v>22102</v>
      </c>
      <c r="B28" s="136" t="s">
        <v>528</v>
      </c>
      <c r="C28" s="161">
        <f t="shared" ref="C28" si="19">D28+G28</f>
        <v>19.05</v>
      </c>
      <c r="D28" s="162">
        <f>D29</f>
        <v>19.05</v>
      </c>
      <c r="E28" s="162">
        <f t="shared" ref="E28:F28" si="20">E29</f>
        <v>7.96</v>
      </c>
      <c r="F28" s="161">
        <f t="shared" si="6"/>
        <v>11.09</v>
      </c>
      <c r="G28" s="162">
        <f>G29</f>
        <v>0</v>
      </c>
      <c r="H28" s="162"/>
      <c r="I28" s="161">
        <f t="shared" si="8"/>
        <v>0</v>
      </c>
      <c r="J28" s="166"/>
      <c r="K28" s="166"/>
      <c r="L28" s="166"/>
    </row>
    <row r="29" spans="1:12" ht="24" customHeight="1">
      <c r="A29" s="168" t="s">
        <v>479</v>
      </c>
      <c r="B29" s="168" t="s">
        <v>545</v>
      </c>
      <c r="C29" s="161">
        <f>D29+G29</f>
        <v>19.05</v>
      </c>
      <c r="D29" s="173">
        <v>19.05</v>
      </c>
      <c r="E29" s="173">
        <v>7.96</v>
      </c>
      <c r="F29" s="161">
        <f t="shared" si="6"/>
        <v>11.09</v>
      </c>
      <c r="G29" s="162"/>
      <c r="H29" s="162"/>
      <c r="I29" s="161">
        <f t="shared" si="8"/>
        <v>0</v>
      </c>
      <c r="J29" s="166"/>
      <c r="K29" s="166"/>
      <c r="L29" s="166"/>
    </row>
  </sheetData>
  <mergeCells count="1">
    <mergeCell ref="A2:L2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37</vt:i4>
      </vt:variant>
      <vt:variant>
        <vt:lpstr>命名范围</vt:lpstr>
      </vt:variant>
      <vt:variant>
        <vt:i4>15</vt:i4>
      </vt:variant>
    </vt:vector>
  </HeadingPairs>
  <TitlesOfParts>
    <vt:vector size="5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11-1 区级项目资金绩效目标表</vt:lpstr>
      <vt:lpstr>11-2 区级项目资金绩效目标表</vt:lpstr>
      <vt:lpstr>11-3 区级项目资金绩效目标表</vt:lpstr>
      <vt:lpstr>11-4 区级项目资金绩效目标表</vt:lpstr>
      <vt:lpstr>11-5 区级项目资金绩效目标表</vt:lpstr>
      <vt:lpstr>11-6 区级项目资金绩效目标表</vt:lpstr>
      <vt:lpstr>11-7 区级项目资金绩效目标表</vt:lpstr>
      <vt:lpstr>11-8 区级项目资金绩效目标表</vt:lpstr>
      <vt:lpstr>11-9区级项目资金绩效目标表</vt:lpstr>
      <vt:lpstr>11-10 区级项目资金绩效目标表</vt:lpstr>
      <vt:lpstr>11-11 区级项目资金绩效目标表</vt:lpstr>
      <vt:lpstr>11-12 区级项目资金绩效目标表</vt:lpstr>
      <vt:lpstr>11-13 区级项目资金绩效目标表</vt:lpstr>
      <vt:lpstr>11-14 区级项目资金绩效目标表</vt:lpstr>
      <vt:lpstr>11-15 区级项目资金绩效目标表</vt:lpstr>
      <vt:lpstr>11-16 区级项目资金绩效目标表</vt:lpstr>
      <vt:lpstr>11-17 区级项目资金绩效目标表</vt:lpstr>
      <vt:lpstr>11-18 区级项目资金绩效目标表</vt:lpstr>
      <vt:lpstr>11-19 区级项目资金绩效目标表</vt:lpstr>
      <vt:lpstr>11-20 区级项目资金绩效目标表</vt:lpstr>
      <vt:lpstr>11-21 区级项目资金绩效目标表</vt:lpstr>
      <vt:lpstr>11-22 区级项目资金绩效目标表</vt:lpstr>
      <vt:lpstr>11-23 区级项目资金绩效目标表</vt:lpstr>
      <vt:lpstr>11-24 区级项目资金绩效目标表</vt:lpstr>
      <vt:lpstr>11-25 区级项目资金绩效目标表</vt:lpstr>
      <vt:lpstr>11-26 区级项目资金绩效目标表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ph2</dc:creator>
  <cp:lastModifiedBy>ph2</cp:lastModifiedBy>
  <cp:lastPrinted>2021-07-16T07:12:58Z</cp:lastPrinted>
  <dcterms:created xsi:type="dcterms:W3CDTF">2015-06-05T18:19:34Z</dcterms:created>
  <dcterms:modified xsi:type="dcterms:W3CDTF">2022-08-30T03:13:01Z</dcterms:modified>
</cp:coreProperties>
</file>