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firstSheet="17" activeTab="2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 name="11 区级项目资金绩效目标表 (2)" sheetId="13" r:id="rId13"/>
    <sheet name="11 区级项目资金绩效目标表 (3)" sheetId="14" r:id="rId14"/>
    <sheet name="11 区级项目资金绩效目标表 (4)" sheetId="15" r:id="rId15"/>
    <sheet name="11 区级项目资金绩效目标表 (5)" sheetId="16" r:id="rId16"/>
    <sheet name="11 区级项目资金绩效目标表 (6)" sheetId="17" r:id="rId17"/>
    <sheet name="11 区级项目资金绩效目标表 (7)" sheetId="18" r:id="rId18"/>
    <sheet name="11 区级项目资金绩效目标表 (8)" sheetId="19" r:id="rId19"/>
    <sheet name="11 区级项目资金绩效目标表 (9)" sheetId="20" r:id="rId20"/>
    <sheet name="11 区级项目资金绩效目标表 (10)" sheetId="21" r:id="rId21"/>
    <sheet name="11 区级项目资金绩效目标表 (11)" sheetId="22" r:id="rId22"/>
    <sheet name="11 区级项目资金绩效目标表 (12)" sheetId="23" r:id="rId23"/>
  </sheets>
  <definedNames>
    <definedName name="_xlnm.Print_Area" localSheetId="1">'1 财政拨款收支总表'!$A$1:$G$18</definedName>
    <definedName name="_xlnm.Print_Area" localSheetId="2">'2 一般公共预算支出-无上年数'!$A$1:$E$9</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<sst xmlns="http://schemas.openxmlformats.org/spreadsheetml/2006/main" count="2086" uniqueCount="693">
  <si>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</si>
  <si>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</si>
  <si>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</si>
  <si>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</si>
  <si>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</si>
  <si>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</si>
  <si>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</si>
  <si>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</si>
  <si>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</si>
  <si>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</si>
  <si>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</si>
  <si>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</si>
  <si>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</si>
  <si>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</si>
  <si>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</si>
  <si>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</si>
  <si>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</si>
  <si>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</si>
  <si>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</si>
  <si>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</si>
  <si>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</si>
  <si>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</si>
  <si>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</si>
  <si>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</si>
  <si>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</si>
  <si>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</si>
  <si>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</si>
  <si>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</si>
  <si>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</si>
  <si>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</si>
  <si>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</si>
  <si>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</si>
  <si>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</si>
  <si>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</si>
  <si>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</si>
  <si>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</si>
  <si>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</si>
  <si>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</si>
  <si>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</si>
  <si>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</si>
  <si>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</si>
  <si>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</si>
  <si>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</si>
  <si>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</si>
  <si>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</si>
  <si>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</si>
  <si>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</si>
  <si>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</si>
  <si>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</si>
  <si>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</si>
  <si>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</si>
  <si>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</si>
  <si>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</si>
  <si>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</si>
  <si>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</si>
  <si>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</si>
  <si>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</si>
  <si>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</si>
  <si>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</si>
  <si>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</si>
  <si>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</si>
  <si>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</si>
  <si>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</si>
  <si>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</si>
  <si>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</si>
  <si>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</si>
  <si>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</si>
  <si>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</si>
  <si>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</si>
  <si>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</si>
  <si>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</si>
  <si>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</si>
  <si>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</si>
  <si>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</si>
  <si>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</si>
  <si>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</si>
  <si>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</si>
  <si>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</si>
  <si>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</si>
  <si>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</si>
  <si>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</si>
  <si>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</si>
  <si>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</si>
  <si>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</si>
  <si>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</si>
  <si>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</si>
  <si>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</si>
  <si>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</si>
  <si>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</si>
  <si>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</si>
  <si>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</si>
  <si>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</si>
  <si>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</si>
  <si>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</si>
  <si>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</si>
  <si>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</si>
  <si>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</si>
  <si>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</si>
  <si>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</si>
  <si>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</si>
  <si>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</si>
  <si>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</si>
  <si>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</si>
  <si>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</si>
  <si>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</si>
  <si>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</si>
  <si>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</si>
  <si>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</si>
  <si>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</si>
  <si>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</si>
  <si>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</si>
  <si>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</si>
  <si>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</si>
  <si>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</si>
  <si>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</si>
  <si>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</si>
  <si>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</si>
  <si>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</si>
  <si>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</si>
  <si>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</si>
  <si>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</si>
  <si>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</si>
  <si>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</si>
  <si>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</si>
  <si>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</si>
  <si>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</si>
  <si>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</si>
  <si>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</si>
  <si>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</si>
  <si>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</si>
  <si>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</si>
  <si>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</si>
  <si>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</si>
  <si>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</si>
  <si>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</si>
  <si>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</si>
  <si>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</si>
  <si>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</si>
  <si>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</si>
  <si>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</si>
  <si>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</si>
  <si>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</si>
  <si>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</si>
  <si>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</si>
  <si>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</si>
  <si>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</si>
  <si>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</si>
  <si>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</si>
  <si>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</si>
  <si>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</si>
  <si>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</si>
  <si>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</si>
  <si>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</si>
  <si>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</si>
  <si>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</si>
  <si>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</si>
  <si>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</si>
  <si>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</si>
  <si>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</si>
  <si>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</si>
  <si>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</si>
  <si>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</si>
  <si>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</si>
  <si>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</si>
  <si>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</si>
  <si>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</si>
  <si>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</si>
  <si>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</si>
  <si>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</si>
  <si>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</si>
  <si>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</si>
  <si>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</si>
  <si>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</si>
  <si>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</si>
  <si>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</si>
  <si>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</si>
  <si>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</si>
  <si>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</si>
  <si>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</si>
  <si>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</si>
  <si>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</si>
  <si>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</si>
  <si>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</si>
  <si>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</si>
  <si>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</si>
  <si>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</si>
  <si>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</si>
  <si>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</si>
  <si>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</si>
  <si>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</si>
  <si>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</si>
  <si>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</si>
  <si>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</si>
  <si>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</si>
  <si>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</si>
  <si>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</si>
  <si>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</si>
  <si>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</si>
  <si>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</si>
  <si>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</si>
  <si>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</si>
  <si>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</si>
  <si>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</si>
  <si>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</si>
  <si>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</si>
  <si>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</si>
  <si>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</si>
  <si>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</si>
  <si>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</si>
  <si>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</si>
  <si>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</si>
  <si>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</si>
  <si>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</si>
  <si>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</si>
  <si>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</si>
  <si>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</si>
  <si>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</si>
  <si>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</si>
  <si>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</si>
  <si>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</si>
  <si>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</si>
  <si>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</si>
  <si>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</si>
  <si>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</si>
  <si>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</si>
  <si>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</si>
  <si>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</si>
  <si>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</si>
  <si>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</si>
  <si>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</si>
  <si>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</si>
  <si>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</si>
  <si>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</si>
  <si>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</si>
  <si>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</si>
  <si>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</si>
  <si>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</si>
  <si>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</si>
  <si>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</si>
  <si>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</si>
  <si>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</si>
  <si>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</si>
  <si>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</si>
  <si>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</si>
  <si>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</si>
  <si>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</si>
  <si>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</si>
  <si>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</si>
  <si>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</si>
  <si>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</si>
  <si>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</si>
  <si>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</si>
  <si>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</si>
  <si>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</si>
  <si>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</si>
  <si>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</si>
  <si>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</si>
  <si>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</si>
  <si>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</si>
  <si>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</si>
  <si>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</si>
  <si>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</si>
  <si>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</si>
  <si>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</si>
  <si>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</si>
  <si>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</si>
  <si>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</si>
  <si>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</si>
  <si>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</si>
  <si>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</si>
  <si>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</si>
  <si>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</si>
  <si>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</si>
  <si>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</si>
  <si>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</si>
  <si>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</si>
  <si>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</si>
  <si>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</si>
  <si>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</si>
  <si>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</si>
  <si>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</si>
  <si>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</si>
  <si>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</si>
  <si>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</si>
  <si>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</si>
  <si>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</si>
  <si>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</si>
  <si>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</si>
  <si>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</si>
  <si>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</si>
  <si>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</si>
  <si>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</si>
  <si>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</si>
  <si>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</si>
  <si>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</si>
  <si>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</si>
  <si>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</si>
  <si>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</si>
  <si>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</si>
  <si>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</si>
  <si>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</si>
  <si>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</si>
  <si>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</si>
  <si>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</si>
  <si>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</si>
  <si>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</si>
  <si>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</si>
  <si>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</si>
  <si>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</si>
  <si>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</si>
  <si>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</si>
  <si>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</si>
  <si>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</si>
  <si>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</si>
  <si>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</si>
  <si>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</si>
  <si>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</si>
  <si>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</si>
  <si>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</si>
  <si>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</si>
  <si>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</si>
  <si>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</si>
  <si>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</si>
  <si>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</si>
  <si>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</si>
  <si>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</si>
  <si>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</si>
  <si>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</si>
  <si>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</si>
  <si>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</si>
  <si>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</si>
  <si>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</si>
  <si>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</si>
  <si>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</si>
  <si>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</si>
  <si>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</si>
  <si>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</si>
  <si>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</si>
  <si>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</si>
  <si>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</si>
  <si>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</si>
  <si>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</si>
  <si>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</si>
  <si>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</si>
  <si>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</si>
  <si>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</si>
  <si>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</si>
  <si>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</si>
  <si>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</si>
  <si>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</si>
  <si>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</si>
  <si>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</si>
  <si>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</si>
  <si>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</si>
  <si>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</si>
  <si>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</si>
  <si>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</si>
  <si>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</si>
  <si>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</si>
  <si>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</si>
  <si>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</si>
  <si>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</si>
  <si>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</si>
  <si>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</si>
  <si>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</si>
  <si>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</si>
  <si>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</si>
  <si>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</si>
  <si>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</si>
  <si>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</si>
  <si>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</si>
  <si>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</si>
  <si>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</si>
  <si>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</si>
  <si>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</si>
  <si>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</si>
  <si>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</si>
  <si>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</si>
  <si>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</si>
  <si>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</si>
  <si>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</si>
  <si>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</si>
  <si>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</si>
  <si>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</si>
  <si>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</si>
  <si>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</si>
  <si>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</si>
  <si>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</si>
  <si>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</si>
  <si>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</si>
  <si>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</si>
  <si>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</si>
  <si>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</si>
  <si>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</si>
  <si>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</si>
  <si>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</si>
  <si>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</si>
  <si>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</si>
  <si>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</si>
  <si>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</si>
  <si>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</si>
  <si>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</si>
  <si>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</si>
  <si>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</si>
  <si>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</si>
  <si>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</si>
  <si>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</si>
  <si>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</si>
  <si>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</si>
  <si>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</si>
  <si>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</si>
  <si>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</si>
  <si>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</si>
  <si>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</si>
  <si>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</si>
  <si>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</si>
  <si>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</si>
  <si>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</si>
  <si>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</si>
  <si>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</si>
  <si>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</si>
  <si>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</si>
  <si>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</si>
  <si>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</si>
  <si>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</si>
  <si>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</si>
  <si>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</si>
  <si>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</si>
  <si>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</si>
  <si>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</si>
  <si>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</si>
  <si>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</si>
  <si>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</si>
  <si>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</si>
  <si>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</si>
  <si>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</si>
  <si>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</si>
  <si>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</si>
  <si>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</si>
  <si>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</si>
  <si>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</si>
  <si>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</si>
  <si>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</si>
  <si>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</si>
  <si>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</si>
  <si>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一般公共预算拔款收入</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</si>
  <si>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</si>
  <si>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</si>
  <si>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</si>
  <si>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</si>
  <si>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</si>
  <si>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</si>
  <si>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</si>
  <si>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</si>
  <si>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</si>
  <si>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</si>
  <si>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</si>
  <si>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</si>
  <si>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</si>
  <si>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</si>
  <si>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</si>
  <si>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</si>
  <si>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</si>
  <si>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</si>
  <si>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</si>
  <si>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</si>
  <si>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</si>
  <si>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</si>
  <si>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</si>
  <si>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</si>
  <si>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</si>
  <si>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</si>
  <si>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2021年预算数</t>
  </si>
  <si>
    <t>2021年基本支出</t>
  </si>
  <si>
    <t>2020年预算数</t>
  </si>
  <si>
    <t>单位：万元</t>
  </si>
  <si>
    <t>部门（单位）名称</t>
  </si>
  <si>
    <t>支出预算总量</t>
  </si>
  <si>
    <t>其中：部门预算支出</t>
  </si>
  <si>
    <t>当年整体绩效目标</t>
  </si>
  <si>
    <t>绩效指标</t>
  </si>
  <si>
    <t>指标名称</t>
  </si>
  <si>
    <t>指标权重</t>
  </si>
  <si>
    <t>计量单位</t>
  </si>
  <si>
    <t>指标性质</t>
  </si>
  <si>
    <t>指标值</t>
  </si>
  <si>
    <t>附件3-4</t>
  </si>
  <si>
    <t>单位：万元</t>
  </si>
  <si>
    <t>业务主管部门</t>
  </si>
  <si>
    <t>项目概况</t>
  </si>
  <si>
    <t>立项依据</t>
  </si>
  <si>
    <t>当年绩效目标</t>
  </si>
  <si>
    <t>绩效指标</t>
  </si>
  <si>
    <t>指标名称</t>
  </si>
  <si>
    <t>指标权重</t>
  </si>
  <si>
    <t>计量单位</t>
  </si>
  <si>
    <t>指标性质</t>
  </si>
  <si>
    <t>指标值</t>
  </si>
  <si>
    <t>是否核心指标</t>
  </si>
  <si>
    <t>XXXXX（单位全称）一般公共预算“三公”经费支出表</t>
  </si>
  <si>
    <t>当年预算</t>
  </si>
  <si>
    <t>附件3-1</t>
  </si>
  <si>
    <t>附件3-2</t>
  </si>
  <si>
    <t>附件3-3</t>
  </si>
  <si>
    <t>附件3-4</t>
  </si>
  <si>
    <t>附件3-5</t>
  </si>
  <si>
    <t>附件3-6</t>
  </si>
  <si>
    <t>附件3-7</t>
  </si>
  <si>
    <t>附件3-8</t>
  </si>
  <si>
    <t>附件3-9</t>
  </si>
  <si>
    <t>附件3-10</t>
  </si>
  <si>
    <t>附件3-11</t>
  </si>
  <si>
    <t>项目名称</t>
  </si>
  <si>
    <t>本级支出</t>
  </si>
  <si>
    <t>分配到部门、街道</t>
  </si>
  <si>
    <t>备注：分配到部门、街道的资金指由部门、街镇列支的项目，不包括分配后应由区本级列支的资金</t>
  </si>
  <si>
    <t>备注：没有分配到部门、街道事项的项目，支出预算总量应等于部门预算支出</t>
  </si>
  <si>
    <t>2021年区级项目资金绩效目标表</t>
  </si>
  <si>
    <t>201</t>
  </si>
  <si>
    <t>一般公共服务支出</t>
  </si>
  <si>
    <t>政协事务</t>
  </si>
  <si>
    <t xml:space="preserve">    行政运行</t>
  </si>
  <si>
    <t xml:space="preserve">  一般行政管理事务</t>
  </si>
  <si>
    <t xml:space="preserve">    政协会议</t>
  </si>
  <si>
    <t>事业运行</t>
  </si>
  <si>
    <t>208</t>
  </si>
  <si>
    <t>社会保障和就业支出</t>
  </si>
  <si>
    <t xml:space="preserve">  20805</t>
  </si>
  <si>
    <t xml:space="preserve">  行政事业单位离退休</t>
  </si>
  <si>
    <t xml:space="preserve">    2080501</t>
  </si>
  <si>
    <t xml:space="preserve">    归口管理的行政单位离退休</t>
  </si>
  <si>
    <t>机关事业单位基本养老保险缴费支出</t>
  </si>
  <si>
    <t xml:space="preserve">    2080506</t>
  </si>
  <si>
    <t xml:space="preserve">    机关事业单位职业年金缴费支出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</si>
  <si>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</si>
  <si>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</si>
  <si>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</si>
  <si>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</si>
  <si>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</si>
  <si>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</si>
  <si>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</si>
  <si>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</si>
  <si>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公务员医疗补助</t>
  </si>
  <si>
    <t xml:space="preserve">    其他行政事业单位医疗支出</t>
  </si>
  <si>
    <t>221</t>
  </si>
  <si>
    <t>住房保障支出</t>
  </si>
  <si>
    <t xml:space="preserve">  22102</t>
  </si>
  <si>
    <t xml:space="preserve">  住房改革支出</t>
  </si>
  <si>
    <t xml:space="preserve">    2210201</t>
  </si>
  <si>
    <t xml:space="preserve">    住房公积金</t>
  </si>
  <si>
    <t>合计</t>
  </si>
  <si>
    <t>中国人民政治协商会议重庆市綦江区委员会办公室一般公共预算“三公”经费支出表</t>
  </si>
  <si>
    <t>教育支出</t>
  </si>
  <si>
    <t>外交支出</t>
  </si>
  <si>
    <t>国防支出</t>
  </si>
  <si>
    <t>公共安全支出</t>
  </si>
  <si>
    <t>交通运输支出</t>
  </si>
  <si>
    <t>资源勘探信息等支出</t>
  </si>
  <si>
    <t>商业服务业等支出</t>
  </si>
  <si>
    <t>其他支出</t>
  </si>
  <si>
    <t>30301</t>
  </si>
  <si>
    <t>离休费</t>
  </si>
  <si>
    <t>中国人民政治协商会议重庆市綦江区委员会办公室一般公共预算财政拨款支出预算表</t>
  </si>
  <si>
    <t xml:space="preserve"> </t>
  </si>
  <si>
    <t>中国人民政治协商会议重庆市綦江区委员会办公室财政拨款收支总表</t>
  </si>
  <si>
    <t>中国人民政治协商会议重庆市綦江区委员会办公室一般公共预算财政拨款基本支出预算表</t>
  </si>
  <si>
    <t>中国人民政治协商会议重庆市綦江区委员会办公室政府性基金预算支出表</t>
  </si>
  <si>
    <t>中国人民政治协商会议重庆市綦江区委员会办公室部门收支总表</t>
  </si>
  <si>
    <t>中国人民政治协商会议重庆市綦江区委员会办公室部门收入总表</t>
  </si>
  <si>
    <t>中国人民政治协商会议重庆市綦江区委员会办公室部门支出总表</t>
  </si>
  <si>
    <t>中国人民政治协商会议重庆市綦江区委员会办公室政府采购预算明细表</t>
  </si>
  <si>
    <t xml:space="preserve">    区政协在市政协的指导下，在区委的领导和区政府付支持下，团结带领区政协委员、区级各民主党派、有关人民团体紧紧围绕我区政治、经济、社会各项事业和人民群众关心、关注的重大问题，通过协商、课题调研、视察、等活动，履行政治协商、民主监督、参政议政职能，大力推进社会主义协商民主建设。以协商意见、调研视察报告、委员提案、社情民意、重点提案督办等形式向区委、区政府及有关部门提出意见建议，为我区经济社会发展积极建言献策。</t>
  </si>
  <si>
    <t>中国人民政治协商会议重庆市綦江区委员会办公室</t>
  </si>
  <si>
    <t>2021年部门中国人民政治协商会议重庆市綦江区委员会办公室预算整体绩效目标表</t>
  </si>
  <si>
    <t>积极履职，充分发挥政协的三项主要职能（政治协商、民主监督、参政议政）</t>
  </si>
  <si>
    <t>次/篇/条</t>
  </si>
  <si>
    <t>≧</t>
  </si>
  <si>
    <t>开展专题调研30次、视察监督25次、调研报告20篇、建议200条。</t>
  </si>
  <si>
    <t>完成课题调研</t>
  </si>
  <si>
    <t>交提案</t>
  </si>
  <si>
    <t>完成政协委员培训</t>
  </si>
  <si>
    <t>政协讲坛</t>
  </si>
  <si>
    <t>云平台正常运行</t>
  </si>
  <si>
    <t>篇</t>
  </si>
  <si>
    <t>件</t>
  </si>
  <si>
    <t>次</t>
  </si>
  <si>
    <r>
      <t>市内培训5次，市外培训</t>
    </r>
    <r>
      <rPr>
        <sz val="12"/>
        <color indexed="8"/>
        <rFont val="等线"/>
        <family val="0"/>
      </rPr>
      <t>2次</t>
    </r>
  </si>
  <si>
    <t>期</t>
  </si>
  <si>
    <t>天</t>
  </si>
  <si>
    <t>天</t>
  </si>
  <si>
    <t>聚焦重大事项专题协商经费</t>
  </si>
  <si>
    <t>101-行财科</t>
  </si>
  <si>
    <t>政协委员专题协商15次。</t>
  </si>
  <si>
    <t xml:space="preserve"> 根据“三定”方案，履行政协职能。</t>
  </si>
  <si>
    <t>全年专题协商15次。</t>
  </si>
  <si>
    <t>专题协商</t>
  </si>
  <si>
    <t>≥</t>
  </si>
  <si>
    <t>是</t>
  </si>
  <si>
    <t>提出好建议</t>
  </si>
  <si>
    <t>条</t>
  </si>
  <si>
    <t>10</t>
  </si>
  <si>
    <t>满意度</t>
  </si>
  <si>
    <t>执行内控制度决策偏差率（%）</t>
  </si>
  <si>
    <t>支付安全性合法合规率（%）</t>
  </si>
  <si>
    <t>资金执行</t>
  </si>
  <si>
    <t>否</t>
  </si>
  <si>
    <t>%</t>
  </si>
  <si>
    <t>联动协商议政经费</t>
  </si>
  <si>
    <t>邀请各民主党派、各界别人士、道德模范代表、劳模代表、企业代表、教师代表、文联代表、綦江区在外知名人士、各民主党派、各界别人士等联动协商，听取在外知名人士对綦江发展的意见建议等。</t>
  </si>
  <si>
    <t>加强与党派团体的合作共事，密切与各界人士的联系交流，联动协商10次。</t>
  </si>
  <si>
    <t>联动协商</t>
  </si>
  <si>
    <t>綦江文史资料出版费</t>
  </si>
  <si>
    <t>綦江文史资料出版费,出版历史文化丛书4000本。</t>
  </si>
  <si>
    <t>了解綦江历史，出版历史文化丛书4000本书。</t>
  </si>
  <si>
    <t>出版数量</t>
  </si>
  <si>
    <t>大宗印刷政府采购执行率</t>
  </si>
  <si>
    <t>印刷成本降低率</t>
  </si>
  <si>
    <t>本</t>
  </si>
  <si>
    <t>满意度</t>
  </si>
  <si>
    <t>綦江政协云及信息化建设经费</t>
  </si>
  <si>
    <t>綦江政协云包括提案、社情民意信息、委员管理系统和手机APP。近年来，政协委员在履职过程中遇到的反映渠道不畅、履职情况不清等问题。实施綦江政协云扩宽、畅通了委员履职渠道，网格化、分值化履职模式让委员履职一目了然。</t>
  </si>
  <si>
    <t>綦江政协云扩宽、畅通了委员履职渠道，网格化、分值化履职模式让委员履职一目了然；云平台系统维护及委员覆盖率99%。</t>
  </si>
  <si>
    <t>年稳定运行天数</t>
  </si>
  <si>
    <t>系统运行维护响应时间</t>
  </si>
  <si>
    <t>系统服务委员覆盖率</t>
  </si>
  <si>
    <t>分钟</t>
  </si>
  <si>
    <t>≤</t>
  </si>
  <si>
    <t>运转性项目-（非在编人员限额内非在编人员）</t>
  </si>
  <si>
    <t>保机关正常运转，保洁员、驾驶员工资。</t>
  </si>
  <si>
    <t xml:space="preserve"> 根据区财政局2021年运转性办公经费编制标准执行，根据“三定”方案，保障自身运转</t>
  </si>
  <si>
    <t>保机关正常运转，按时发放保洁员、驾驶员工资，完成自己本职工作。</t>
  </si>
  <si>
    <t>按时发放工资</t>
  </si>
  <si>
    <t>完成本职工作</t>
  </si>
  <si>
    <t>元</t>
  </si>
  <si>
    <t>保证中心正常办公，补贴办公经费不足，完成全年目标任务。</t>
  </si>
  <si>
    <t xml:space="preserve"> 根据区财政局2021年运转性办公经费编制标准执行，根据“三定”方案，履行本部门职能，提供公共服务</t>
  </si>
  <si>
    <t>保证中心正常办公，补贴办公经费不足，完成全年目标任务</t>
  </si>
  <si>
    <t>中心正常办公</t>
  </si>
  <si>
    <t>完成各项工作</t>
  </si>
  <si>
    <t>办公成本降低</t>
  </si>
  <si>
    <t>天</t>
  </si>
  <si>
    <t>运转性项目-人员补丁（中心）</t>
  </si>
  <si>
    <t>运转性项目-独立运行补丁(机关）</t>
  </si>
  <si>
    <t>保机关正常运转，完成各项工作任务</t>
  </si>
  <si>
    <t xml:space="preserve"> 根据区财政局2021年运转性办公经费编制标准执行，根据“三定”方案，保障自身运转。</t>
  </si>
  <si>
    <t>保机关正常运转，完成各项工作任务。</t>
  </si>
  <si>
    <t>保机关正常运转，完成各项工作任务。</t>
  </si>
  <si>
    <t>政协全委会会议费（预安排）</t>
  </si>
  <si>
    <t>政协全委会会议费，全委会每年召开一次，时间为5天，参加人员有全体政协委员，区各部委办局领导及政协机关职工、区级退休领导620人。</t>
  </si>
  <si>
    <t xml:space="preserve"> 根据区财政局2021年预算编制标准执行，根据“三定”方案，履行政协职能。</t>
  </si>
  <si>
    <t>保证全委会正常召开,圆满完成会议的各项议程，交提案200件。</t>
  </si>
  <si>
    <t>保障全委会议召开，620人参加</t>
  </si>
  <si>
    <t>到基层调研、视察为经济发展提出好提案</t>
  </si>
  <si>
    <t>老百姓普遍关心的问题及时得到解决</t>
  </si>
  <si>
    <t>人</t>
  </si>
  <si>
    <t>人</t>
  </si>
  <si>
    <t>件</t>
  </si>
  <si>
    <t>政协委员活动费</t>
  </si>
  <si>
    <t>360名委员政协委员调研、视察、活动经费</t>
  </si>
  <si>
    <t>根据区财政局2021年预算编制标准执行，根据“三定”方案，履行政协职能</t>
  </si>
  <si>
    <t>积极履职，充分发挥政协的职能，到基层调研30次、视察25次，为经济发展提出好建议200条，交各种调研报告20篇</t>
  </si>
  <si>
    <t>360名委员调研30次、视察活动25次</t>
  </si>
  <si>
    <t>交调研报告</t>
  </si>
  <si>
    <t>交建议</t>
  </si>
  <si>
    <t>次</t>
  </si>
  <si>
    <t>篇</t>
  </si>
  <si>
    <t>条</t>
  </si>
  <si>
    <t>政协委员培训</t>
  </si>
  <si>
    <t>根据区财政局2021年预算编制标准执行，根据“三定”方案，履行政协职能。</t>
  </si>
  <si>
    <t>委员培训</t>
  </si>
  <si>
    <t>培训7次，15天</t>
  </si>
  <si>
    <t>培训人员合格率</t>
  </si>
  <si>
    <t>人均培训费用</t>
  </si>
  <si>
    <t>次、人</t>
  </si>
  <si>
    <t>7次15天</t>
  </si>
  <si>
    <t>政协文史研究、理论研究经费</t>
  </si>
  <si>
    <t>政协文史资料、理论研究经费。</t>
  </si>
  <si>
    <t>根据“三定”方案，履行政协职能。</t>
  </si>
  <si>
    <t>文史资料、理论研究文章30篇，书画展览一次以上。</t>
  </si>
  <si>
    <t>发表文章30篇</t>
  </si>
  <si>
    <t>书画展览</t>
  </si>
  <si>
    <t>文章获奖数量</t>
  </si>
  <si>
    <t>文章刊发次数</t>
  </si>
  <si>
    <t>专家建言资政联谊经费</t>
  </si>
  <si>
    <t>2018年成立区政协专家咨询委员会，重点以市、区政协委员、全区各部门各行业中的优秀人才、綦江籍在外知名人士、由组织选派到綦江担任过领导职务的在京领导干部或专家学者为对象，先后聘任专家67名，其中区外专家46名，区内专家21名，博士学历9人，硕士学历15人，副处级以上职务11人，副高以上职称33人，涉及政、商、学、研多领域多专业，初步形成了一支高素质、多元化的智库人才队伍。为经济发展出谋划策。</t>
  </si>
  <si>
    <t>发挥智库专家专长，举办綦江政协讲坛——“走好转型路、打造升级版”系列讲座；借助智库专家资源，开展“萤火虫爱心行动”——我们送你去上学等公益活动，区政协承接的市政协重点调研课题“渝黔边界地区经济走廊建设”调研成果得到市委、市政府相关领导充分肯定，有关建议被渝贵两省发改委联合出台的《渝黔合作先行示范区建设实施方案》大量采纳；助推陆海贸易新通道綦江综合贸易区建设；根据智库专家提供的信息，搭建招商引资平台。</t>
  </si>
  <si>
    <t>专家调研课题</t>
  </si>
  <si>
    <t>专家建议</t>
  </si>
  <si>
    <t>意见建议被采纳次数</t>
  </si>
  <si>
    <t>课题、建议按时完成率</t>
  </si>
  <si>
    <t>个</t>
  </si>
  <si>
    <t>条</t>
  </si>
  <si>
    <t>提高政协委员履职能力，培训委员250人次，市外2次，市内5次。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</si>
</sst>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8">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b/>
      <sz val="18"/>
      <name val="宋体"/>
      <family val="0"/>
    </font>
    <font>
      <sz val="12"/>
      <color indexed="8"/>
      <name val="等线"/>
      <family val="0"/>
    </font>
    <font>
      <b/>
      <sz val="11"/>
      <color indexed="8"/>
      <name val="等线"/>
      <family val="0"/>
    </font>
    <font>
      <sz val="10"/>
      <color indexed="8"/>
      <name val="宋体"/>
      <family val="0"/>
    </font>
    <font>
      <sz val="11"/>
      <name val="Calibri"/>
      <family val="2"/>
    </font>
    <font>
      <b/>
      <sz val="16"/>
      <name val="华文细黑"/>
      <family val="0"/>
    </font>
    <font>
      <b/>
      <sz val="14"/>
      <name val="华文细黑"/>
      <family val="0"/>
    </font>
    <font>
      <sz val="14"/>
      <name val="宋体"/>
      <family val="0"/>
    </font>
    <font>
      <b/>
      <sz val="18"/>
      <name val="华文细黑"/>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2"/>
      <color indexed="8"/>
      <name val="宋体"/>
      <family val="0"/>
    </font>
    <font>
      <sz val="10"/>
      <color indexed="8"/>
      <name val="等线"/>
      <family val="0"/>
    </font>
    <font>
      <sz val="10"/>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sz val="12"/>
      <color rgb="FF000000"/>
      <name val="宋体"/>
      <family val="0"/>
    </font>
    <font>
      <sz val="11"/>
      <color rgb="FF000000"/>
      <name val="等线"/>
      <family val="0"/>
    </font>
    <font>
      <sz val="10"/>
      <color theme="1"/>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border>
    <border>
      <left/>
      <right/>
      <top style="thin"/>
      <bottom style="thin"/>
    </border>
    <border>
      <left style="thin"/>
      <right/>
      <top/>
      <bottom style="thin"/>
    </border>
    <border>
      <left/>
      <right/>
      <top/>
      <bottom style="thin"/>
    </border>
    <border>
      <left/>
      <right style="thin"/>
      <top/>
      <bottom style="thin"/>
    </border>
    <border>
      <left style="hair"/>
      <right/>
      <top style="hair"/>
      <bottom style="hair"/>
    </border>
    <border>
      <left style="hair"/>
      <right style="hair"/>
      <top style="hair"/>
      <bottom style="hair"/>
    </border>
    <border>
      <left style="hair"/>
      <right>
        <color indexed="63"/>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54" fillId="21" borderId="0" applyNumberFormat="0" applyBorder="0" applyAlignment="0" applyProtection="0"/>
    <xf numFmtId="0" fontId="5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1" fillId="32" borderId="9" applyNumberFormat="0" applyFont="0" applyAlignment="0" applyProtection="0"/>
  </cellStyleXfs>
  <cellXfs count="232">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2"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3" xfId="41" applyFont="1" applyFill="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3"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5"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6"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2"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3" xfId="42" applyNumberFormat="1" applyFont="1" applyFill="1" applyBorder="1" applyAlignment="1" applyProtection="1">
      <alignment/>
      <protection/>
    </xf>
    <xf numFmtId="4" fontId="10" fillId="0" borderId="13"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3"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8"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3"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3" xfId="42" applyFont="1" applyBorder="1" applyAlignment="1">
      <alignment horizontal="left" vertical="center"/>
      <protection/>
    </xf>
    <xf numFmtId="0" fontId="10" fillId="0" borderId="13"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19" xfId="42" applyNumberFormat="1" applyFont="1" applyFill="1" applyBorder="1" applyAlignment="1" applyProtection="1">
      <alignment horizontal="right"/>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Font="1">
      <alignment/>
      <protection/>
    </xf>
    <xf numFmtId="0" fontId="18" fillId="0" borderId="0" xfId="40" applyFont="1" applyAlignment="1">
      <alignment vertical="center"/>
      <protection/>
    </xf>
    <xf numFmtId="0" fontId="18" fillId="0" borderId="0" xfId="40" applyFont="1" applyAlignment="1">
      <alignment horizontal="center" vertical="center"/>
      <protection/>
    </xf>
    <xf numFmtId="0" fontId="18" fillId="0" borderId="0" xfId="40" applyAlignment="1">
      <alignment vertical="center"/>
      <protection/>
    </xf>
    <xf numFmtId="0" fontId="18" fillId="0" borderId="0" xfId="40" applyAlignment="1">
      <alignment horizontal="center" vertical="center"/>
      <protection/>
    </xf>
    <xf numFmtId="0" fontId="10" fillId="0" borderId="10" xfId="42" applyNumberFormat="1" applyFont="1" applyFill="1" applyBorder="1" applyAlignment="1" applyProtection="1">
      <alignment horizontal="center" vertical="center" wrapText="1"/>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21" fillId="0" borderId="0" xfId="40" applyNumberFormat="1" applyFont="1" applyFill="1" applyAlignment="1">
      <alignment horizontal="center" vertical="center" wrapText="1"/>
      <protection/>
    </xf>
    <xf numFmtId="0" fontId="16" fillId="0" borderId="0" xfId="40" applyNumberFormat="1" applyFont="1" applyFill="1" applyBorder="1" applyAlignment="1" applyProtection="1">
      <alignment horizontal="right" vertical="center" wrapText="1"/>
      <protection/>
    </xf>
    <xf numFmtId="0" fontId="10" fillId="0" borderId="10" xfId="40" applyNumberFormat="1" applyFont="1" applyFill="1" applyBorder="1" applyAlignment="1" applyProtection="1">
      <alignment horizontal="center" vertical="center" wrapText="1"/>
      <protection/>
    </xf>
    <xf numFmtId="0" fontId="22" fillId="0" borderId="10" xfId="0" applyFont="1" applyBorder="1" applyAlignment="1">
      <alignment vertical="center"/>
    </xf>
    <xf numFmtId="0" fontId="23" fillId="0" borderId="0" xfId="0" applyFont="1" applyAlignment="1">
      <alignment vertical="center"/>
    </xf>
    <xf numFmtId="0" fontId="0" fillId="0" borderId="0" xfId="0" applyAlignment="1">
      <alignment vertical="center"/>
    </xf>
    <xf numFmtId="0" fontId="8" fillId="0" borderId="0" xfId="40" applyNumberFormat="1" applyFont="1" applyFill="1" applyBorder="1" applyAlignment="1" applyProtection="1">
      <alignment horizontal="left" vertical="center" wrapText="1"/>
      <protection/>
    </xf>
    <xf numFmtId="0" fontId="8" fillId="0" borderId="0" xfId="40" applyNumberFormat="1" applyFont="1" applyFill="1" applyBorder="1" applyAlignment="1" applyProtection="1">
      <alignment horizontal="center" vertical="center" wrapText="1"/>
      <protection/>
    </xf>
    <xf numFmtId="0" fontId="8" fillId="0" borderId="10" xfId="40" applyNumberFormat="1" applyFont="1" applyFill="1" applyBorder="1" applyAlignment="1">
      <alignment horizontal="center" vertical="center" wrapText="1"/>
      <protection/>
    </xf>
    <xf numFmtId="0" fontId="8" fillId="0" borderId="10" xfId="4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10" xfId="40" applyNumberFormat="1" applyFont="1" applyFill="1" applyBorder="1" applyAlignment="1" applyProtection="1">
      <alignment vertical="center" wrapText="1"/>
      <protection/>
    </xf>
    <xf numFmtId="0" fontId="7" fillId="0" borderId="0" xfId="42" applyFont="1" applyAlignment="1">
      <alignment vertical="center"/>
      <protection/>
    </xf>
    <xf numFmtId="49" fontId="10" fillId="0" borderId="10" xfId="0" applyNumberFormat="1" applyFont="1" applyFill="1" applyBorder="1" applyAlignment="1" applyProtection="1">
      <alignment vertical="center"/>
      <protection/>
    </xf>
    <xf numFmtId="0" fontId="25" fillId="0" borderId="10" xfId="0" applyFont="1" applyBorder="1" applyAlignment="1">
      <alignment horizontal="left"/>
    </xf>
    <xf numFmtId="0" fontId="10" fillId="0" borderId="11" xfId="0" applyFont="1" applyBorder="1" applyAlignment="1">
      <alignment horizontal="left" wrapText="1"/>
    </xf>
    <xf numFmtId="0" fontId="10" fillId="0" borderId="10" xfId="0" applyFont="1" applyBorder="1" applyAlignment="1">
      <alignment horizontal="left" wrapText="1"/>
    </xf>
    <xf numFmtId="176" fontId="10" fillId="0" borderId="10" xfId="0" applyNumberFormat="1" applyFont="1" applyFill="1" applyBorder="1" applyAlignment="1" applyProtection="1">
      <alignment vertical="center"/>
      <protection/>
    </xf>
    <xf numFmtId="0" fontId="64" fillId="0" borderId="10" xfId="0" applyFont="1" applyBorder="1" applyAlignment="1">
      <alignment horizontal="left" wrapText="1" indent="2"/>
    </xf>
    <xf numFmtId="0" fontId="64" fillId="0" borderId="10" xfId="0" applyFont="1" applyBorder="1" applyAlignment="1">
      <alignment horizontal="left" wrapText="1" indent="1"/>
    </xf>
    <xf numFmtId="49" fontId="10" fillId="0" borderId="10"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right" vertical="center"/>
      <protection/>
    </xf>
    <xf numFmtId="0" fontId="10" fillId="0" borderId="10" xfId="0" applyFont="1" applyBorder="1" applyAlignment="1">
      <alignment horizontal="right" wrapText="1"/>
    </xf>
    <xf numFmtId="0" fontId="10" fillId="0" borderId="10" xfId="0" applyFont="1" applyBorder="1" applyAlignment="1">
      <alignment horizontal="left" wrapText="1" indent="2"/>
    </xf>
    <xf numFmtId="4" fontId="10" fillId="0" borderId="10" xfId="42" applyNumberFormat="1" applyFont="1" applyFill="1" applyBorder="1" applyAlignment="1" applyProtection="1">
      <alignment horizontal="right" vertical="center"/>
      <protection/>
    </xf>
    <xf numFmtId="0" fontId="6" fillId="0" borderId="10" xfId="42" applyBorder="1">
      <alignment/>
      <protection/>
    </xf>
    <xf numFmtId="0" fontId="16" fillId="0" borderId="10" xfId="0" applyFont="1" applyBorder="1" applyAlignment="1">
      <alignment horizontal="justify"/>
    </xf>
    <xf numFmtId="0" fontId="6" fillId="0" borderId="10" xfId="42" applyFill="1" applyBorder="1">
      <alignment/>
      <protection/>
    </xf>
    <xf numFmtId="4" fontId="10" fillId="0" borderId="15" xfId="0" applyNumberFormat="1" applyFont="1" applyBorder="1" applyAlignment="1">
      <alignment horizontal="left" vertical="center" wrapText="1"/>
    </xf>
    <xf numFmtId="4" fontId="10" fillId="0" borderId="15" xfId="0" applyNumberFormat="1" applyFont="1" applyFill="1" applyBorder="1" applyAlignment="1">
      <alignment horizontal="left" vertical="center" wrapText="1"/>
    </xf>
    <xf numFmtId="4" fontId="10" fillId="0" borderId="10" xfId="0" applyNumberFormat="1" applyFont="1" applyFill="1" applyBorder="1" applyAlignment="1">
      <alignment horizontal="left" vertical="center" wrapText="1"/>
    </xf>
    <xf numFmtId="0" fontId="10" fillId="0" borderId="20" xfId="42" applyFont="1" applyBorder="1" applyAlignment="1">
      <alignment vertical="center" wrapText="1"/>
      <protection/>
    </xf>
    <xf numFmtId="0" fontId="10" fillId="0" borderId="15" xfId="42" applyFont="1" applyBorder="1" applyAlignment="1">
      <alignment vertical="center" wrapText="1"/>
      <protection/>
    </xf>
    <xf numFmtId="0" fontId="10" fillId="0" borderId="15" xfId="42" applyFont="1" applyFill="1" applyBorder="1" applyAlignment="1">
      <alignment vertical="center" wrapText="1"/>
      <protection/>
    </xf>
    <xf numFmtId="0" fontId="64" fillId="0" borderId="10" xfId="0" applyFont="1" applyBorder="1" applyAlignment="1">
      <alignment horizontal="center" wrapText="1"/>
    </xf>
    <xf numFmtId="4" fontId="8" fillId="0" borderId="0" xfId="42" applyNumberFormat="1" applyFont="1" applyFill="1">
      <alignment/>
      <protection/>
    </xf>
    <xf numFmtId="49" fontId="10" fillId="0" borderId="10" xfId="42" applyNumberFormat="1" applyFont="1" applyFill="1" applyBorder="1" applyAlignment="1" applyProtection="1">
      <alignment horizontal="center" vertical="center"/>
      <protection/>
    </xf>
    <xf numFmtId="176" fontId="10" fillId="0" borderId="10" xfId="42" applyNumberFormat="1" applyFont="1" applyFill="1" applyBorder="1" applyAlignment="1" applyProtection="1">
      <alignment vertical="center"/>
      <protection/>
    </xf>
    <xf numFmtId="0" fontId="6" fillId="0" borderId="0" xfId="42" applyBorder="1">
      <alignment/>
      <protection/>
    </xf>
    <xf numFmtId="0" fontId="6" fillId="0" borderId="0" xfId="42" applyFill="1" applyBorder="1">
      <alignment/>
      <protection/>
    </xf>
    <xf numFmtId="0" fontId="22" fillId="0" borderId="10" xfId="0" applyFont="1" applyBorder="1" applyAlignment="1">
      <alignment horizontal="center" vertical="center"/>
    </xf>
    <xf numFmtId="49" fontId="27" fillId="0" borderId="0" xfId="42" applyNumberFormat="1" applyFont="1" applyFill="1" applyAlignment="1" applyProtection="1">
      <alignment horizontal="centerContinuous"/>
      <protection/>
    </xf>
    <xf numFmtId="0" fontId="28" fillId="0" borderId="0" xfId="42" applyFont="1">
      <alignment/>
      <protection/>
    </xf>
    <xf numFmtId="0" fontId="9" fillId="0" borderId="0" xfId="42" applyFont="1" applyFill="1" applyAlignment="1">
      <alignment horizontal="centerContinuous"/>
      <protection/>
    </xf>
    <xf numFmtId="0" fontId="9" fillId="0" borderId="0" xfId="42" applyFont="1" applyFill="1" applyAlignment="1">
      <alignment horizontal="centerContinuous" vertical="center"/>
      <protection/>
    </xf>
    <xf numFmtId="0" fontId="9" fillId="0" borderId="0" xfId="42" applyNumberFormat="1" applyFont="1" applyFill="1" applyAlignment="1" applyProtection="1">
      <alignment horizontal="centerContinuous"/>
      <protection/>
    </xf>
    <xf numFmtId="0" fontId="10" fillId="0" borderId="10" xfId="40" applyNumberFormat="1" applyFont="1" applyFill="1" applyBorder="1" applyAlignment="1" applyProtection="1">
      <alignment horizontal="center" vertical="center" wrapText="1"/>
      <protection/>
    </xf>
    <xf numFmtId="9" fontId="10" fillId="0" borderId="10" xfId="4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0" fillId="0" borderId="10" xfId="40" applyNumberFormat="1" applyFont="1" applyFill="1" applyBorder="1" applyAlignment="1" applyProtection="1">
      <alignment vertical="center" wrapText="1"/>
      <protection/>
    </xf>
    <xf numFmtId="0" fontId="65" fillId="0" borderId="0" xfId="0" applyFont="1" applyAlignment="1">
      <alignment horizontal="center"/>
    </xf>
    <xf numFmtId="9"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6" fillId="0" borderId="21" xfId="41" applyFont="1" applyBorder="1" applyAlignment="1">
      <alignment horizontal="center" vertical="center" wrapText="1"/>
      <protection/>
    </xf>
    <xf numFmtId="9" fontId="8" fillId="0" borderId="10" xfId="40" applyNumberFormat="1" applyFont="1" applyFill="1" applyBorder="1" applyAlignment="1" applyProtection="1">
      <alignment horizontal="center" vertical="center" wrapText="1"/>
      <protection/>
    </xf>
    <xf numFmtId="0" fontId="66" fillId="0" borderId="22" xfId="41" applyFont="1" applyBorder="1" applyAlignment="1">
      <alignment horizontal="center" vertical="center" wrapText="1"/>
      <protection/>
    </xf>
    <xf numFmtId="0" fontId="66" fillId="0" borderId="23" xfId="41" applyFont="1" applyBorder="1" applyAlignment="1">
      <alignment horizontal="center" vertical="center" wrapText="1"/>
      <protection/>
    </xf>
    <xf numFmtId="0" fontId="67" fillId="0" borderId="22" xfId="41" applyNumberFormat="1" applyFont="1" applyFill="1" applyBorder="1" applyAlignment="1" applyProtection="1">
      <alignment horizontal="center" vertical="center" wrapText="1"/>
      <protection/>
    </xf>
    <xf numFmtId="0" fontId="66" fillId="0" borderId="17" xfId="41" applyFont="1" applyBorder="1" applyAlignment="1">
      <alignment horizontal="center" vertical="center" wrapText="1"/>
      <protection/>
    </xf>
    <xf numFmtId="0" fontId="66" fillId="0" borderId="10" xfId="41" applyFont="1" applyBorder="1" applyAlignment="1">
      <alignment horizontal="center" vertical="center" wrapText="1"/>
      <protection/>
    </xf>
    <xf numFmtId="0" fontId="66" fillId="0" borderId="21" xfId="41" applyFont="1" applyBorder="1" applyAlignment="1">
      <alignment horizontal="center" vertical="center" wrapText="1"/>
      <protection/>
    </xf>
    <xf numFmtId="0" fontId="66" fillId="0" borderId="22" xfId="41" applyFont="1" applyBorder="1" applyAlignment="1">
      <alignment horizontal="center" vertical="center" wrapText="1"/>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49" fontId="26" fillId="0" borderId="0" xfId="42" applyNumberFormat="1" applyFont="1" applyFill="1" applyAlignment="1" applyProtection="1">
      <alignment horizontal="center"/>
      <protection/>
    </xf>
    <xf numFmtId="0" fontId="11" fillId="0" borderId="13"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18"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20"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9"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8" fillId="0" borderId="16" xfId="40" applyFont="1" applyBorder="1" applyAlignment="1">
      <alignment horizontal="left"/>
      <protection/>
    </xf>
    <xf numFmtId="0" fontId="18" fillId="0" borderId="16" xfId="40" applyFont="1" applyBorder="1" applyAlignment="1">
      <alignment horizontal="left"/>
      <protection/>
    </xf>
    <xf numFmtId="0" fontId="18" fillId="0" borderId="0" xfId="40" applyFont="1" applyAlignment="1">
      <alignment horizontal="left"/>
      <protection/>
    </xf>
    <xf numFmtId="0" fontId="10" fillId="0" borderId="13" xfId="40" applyNumberFormat="1" applyFont="1" applyFill="1" applyBorder="1" applyAlignment="1" applyProtection="1">
      <alignment horizontal="left" vertical="center" wrapText="1"/>
      <protection/>
    </xf>
    <xf numFmtId="0" fontId="10" fillId="0" borderId="17" xfId="40" applyNumberFormat="1" applyFont="1" applyFill="1" applyBorder="1" applyAlignment="1" applyProtection="1">
      <alignment horizontal="left" vertical="center" wrapText="1"/>
      <protection/>
    </xf>
    <xf numFmtId="0" fontId="10" fillId="0" borderId="15" xfId="40" applyNumberFormat="1" applyFont="1" applyFill="1" applyBorder="1" applyAlignment="1" applyProtection="1">
      <alignment horizontal="left" vertical="center" wrapText="1"/>
      <protection/>
    </xf>
    <xf numFmtId="0" fontId="22" fillId="0" borderId="10" xfId="0" applyFont="1" applyBorder="1" applyAlignment="1">
      <alignment horizontal="center" vertical="center"/>
    </xf>
    <xf numFmtId="0" fontId="22" fillId="0" borderId="10" xfId="0" applyFont="1" applyBorder="1" applyAlignment="1">
      <alignment horizontal="center" vertical="center"/>
    </xf>
    <xf numFmtId="0" fontId="29" fillId="0" borderId="0" xfId="40" applyNumberFormat="1" applyFont="1" applyFill="1" applyAlignment="1">
      <alignment horizontal="center" vertical="center" wrapText="1"/>
      <protection/>
    </xf>
    <xf numFmtId="0" fontId="10" fillId="0" borderId="10" xfId="40" applyNumberFormat="1" applyFont="1" applyFill="1" applyBorder="1" applyAlignment="1" applyProtection="1">
      <alignment horizontal="center" vertical="center" wrapText="1"/>
      <protection/>
    </xf>
    <xf numFmtId="0" fontId="10" fillId="0" borderId="10" xfId="40" applyNumberFormat="1" applyFont="1" applyFill="1" applyBorder="1" applyAlignment="1" applyProtection="1">
      <alignment horizontal="center" vertical="center" wrapText="1"/>
      <protection/>
    </xf>
    <xf numFmtId="0" fontId="8" fillId="0" borderId="10" xfId="40" applyNumberFormat="1" applyFont="1" applyFill="1" applyBorder="1" applyAlignment="1" applyProtection="1">
      <alignment horizontal="center" vertical="center" wrapText="1"/>
      <protection/>
    </xf>
    <xf numFmtId="0" fontId="0" fillId="0" borderId="16" xfId="0" applyBorder="1" applyAlignment="1">
      <alignment horizontal="left" vertical="center"/>
    </xf>
    <xf numFmtId="0" fontId="0" fillId="0" borderId="0" xfId="0" applyAlignment="1">
      <alignment horizontal="left" vertical="center"/>
    </xf>
    <xf numFmtId="0" fontId="24" fillId="0" borderId="10" xfId="40" applyNumberFormat="1" applyFont="1" applyFill="1" applyBorder="1" applyAlignment="1">
      <alignment horizontal="center" vertical="center" wrapText="1"/>
      <protection/>
    </xf>
    <xf numFmtId="0" fontId="21" fillId="0" borderId="0" xfId="40" applyNumberFormat="1" applyFont="1" applyFill="1" applyAlignment="1">
      <alignment horizontal="center" vertical="center" wrapText="1"/>
      <protection/>
    </xf>
    <xf numFmtId="0" fontId="8" fillId="0" borderId="10" xfId="40" applyNumberFormat="1" applyFont="1" applyFill="1" applyBorder="1" applyAlignment="1" applyProtection="1">
      <alignment horizontal="center" vertical="center" wrapText="1"/>
      <protection/>
    </xf>
    <xf numFmtId="0" fontId="8" fillId="0" borderId="13" xfId="40" applyNumberFormat="1" applyFont="1" applyFill="1" applyBorder="1" applyAlignment="1" applyProtection="1">
      <alignment horizontal="left" vertical="center" wrapText="1"/>
      <protection/>
    </xf>
    <xf numFmtId="0" fontId="8" fillId="0" borderId="17" xfId="40" applyNumberFormat="1" applyFont="1" applyFill="1" applyBorder="1" applyAlignment="1" applyProtection="1">
      <alignment horizontal="left" vertical="center" wrapText="1"/>
      <protection/>
    </xf>
    <xf numFmtId="0" fontId="8" fillId="0" borderId="15" xfId="40" applyNumberFormat="1" applyFont="1" applyFill="1" applyBorder="1" applyAlignment="1" applyProtection="1">
      <alignment horizontal="left" vertical="center" wrapText="1"/>
      <protection/>
    </xf>
    <xf numFmtId="0" fontId="66" fillId="0" borderId="22" xfId="41" applyFont="1" applyBorder="1" applyAlignment="1">
      <alignment horizontal="center" vertical="center" wrapText="1"/>
      <protection/>
    </xf>
    <xf numFmtId="0" fontId="66" fillId="0" borderId="21" xfId="41" applyFont="1" applyBorder="1" applyAlignment="1">
      <alignment horizontal="center" vertical="center" wrapText="1"/>
      <protection/>
    </xf>
    <xf numFmtId="0" fontId="67" fillId="0" borderId="22" xfId="41"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90" t="s">
        <v>0</v>
      </c>
      <c r="B2" s="190"/>
      <c r="C2" s="190"/>
      <c r="D2" s="190"/>
      <c r="E2" s="190"/>
      <c r="F2" s="190"/>
      <c r="G2" s="190"/>
      <c r="H2" s="190"/>
      <c r="I2" s="19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C6" sqref="C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509</v>
      </c>
      <c r="B1" s="115"/>
      <c r="C1" s="115"/>
      <c r="D1" s="115"/>
      <c r="E1" s="115"/>
      <c r="F1" s="115"/>
    </row>
    <row r="2" spans="1:11" ht="40.5" customHeight="1">
      <c r="A2" s="207" t="s">
        <v>570</v>
      </c>
      <c r="B2" s="208"/>
      <c r="C2" s="208"/>
      <c r="D2" s="208"/>
      <c r="E2" s="208"/>
      <c r="F2" s="208"/>
      <c r="G2" s="208"/>
      <c r="H2" s="208"/>
      <c r="I2" s="208"/>
      <c r="J2" s="208"/>
      <c r="K2" s="208"/>
    </row>
    <row r="3" spans="1:11" ht="21.75" customHeight="1">
      <c r="A3" s="115"/>
      <c r="B3" s="115"/>
      <c r="C3" s="115"/>
      <c r="D3" s="115"/>
      <c r="E3" s="115"/>
      <c r="F3" s="115"/>
      <c r="K3" t="s">
        <v>465</v>
      </c>
    </row>
    <row r="4" spans="1:11" ht="22.5" customHeight="1">
      <c r="A4" s="206" t="s">
        <v>464</v>
      </c>
      <c r="B4" s="200" t="s">
        <v>316</v>
      </c>
      <c r="C4" s="200" t="s">
        <v>452</v>
      </c>
      <c r="D4" s="200" t="s">
        <v>456</v>
      </c>
      <c r="E4" s="200" t="s">
        <v>446</v>
      </c>
      <c r="F4" s="200" t="s">
        <v>447</v>
      </c>
      <c r="G4" s="200" t="s">
        <v>466</v>
      </c>
      <c r="H4" s="200"/>
      <c r="I4" s="200" t="s">
        <v>467</v>
      </c>
      <c r="J4" s="200" t="s">
        <v>468</v>
      </c>
      <c r="K4" s="200" t="s">
        <v>450</v>
      </c>
    </row>
    <row r="5" spans="1:11" s="116" customFormat="1" ht="57" customHeight="1">
      <c r="A5" s="206"/>
      <c r="B5" s="200"/>
      <c r="C5" s="200"/>
      <c r="D5" s="200"/>
      <c r="E5" s="200"/>
      <c r="F5" s="200"/>
      <c r="G5" s="113" t="s">
        <v>469</v>
      </c>
      <c r="H5" s="113" t="s">
        <v>471</v>
      </c>
      <c r="I5" s="200"/>
      <c r="J5" s="200"/>
      <c r="K5" s="200"/>
    </row>
    <row r="6" spans="1:11" ht="30" customHeight="1">
      <c r="A6" s="126" t="s">
        <v>316</v>
      </c>
      <c r="B6" s="117"/>
      <c r="C6" s="117"/>
      <c r="D6" s="117"/>
      <c r="E6" s="117"/>
      <c r="F6" s="117"/>
      <c r="G6" s="117"/>
      <c r="H6" s="117"/>
      <c r="I6" s="117"/>
      <c r="J6" s="117"/>
      <c r="K6" s="117"/>
    </row>
    <row r="7" spans="1:11" ht="48" customHeight="1">
      <c r="A7" s="127" t="s">
        <v>463</v>
      </c>
      <c r="B7" s="117"/>
      <c r="C7" s="117"/>
      <c r="D7" s="117"/>
      <c r="E7" s="117"/>
      <c r="F7" s="117"/>
      <c r="G7" s="117"/>
      <c r="H7" s="117"/>
      <c r="I7" s="117"/>
      <c r="J7" s="117"/>
      <c r="K7" s="117"/>
    </row>
    <row r="8" spans="1:11" ht="48" customHeight="1">
      <c r="A8" s="127" t="s">
        <v>462</v>
      </c>
      <c r="B8" s="117"/>
      <c r="C8" s="117"/>
      <c r="D8" s="117"/>
      <c r="E8" s="117"/>
      <c r="F8" s="117"/>
      <c r="G8" s="117"/>
      <c r="H8" s="117"/>
      <c r="I8" s="117"/>
      <c r="J8" s="117"/>
      <c r="K8" s="117"/>
    </row>
    <row r="9" spans="1:11" ht="49.5" customHeight="1">
      <c r="A9" s="127" t="s">
        <v>461</v>
      </c>
      <c r="B9" s="117"/>
      <c r="C9" s="117"/>
      <c r="D9" s="117"/>
      <c r="E9" s="117"/>
      <c r="F9" s="117"/>
      <c r="G9" s="117"/>
      <c r="H9" s="117"/>
      <c r="I9" s="117"/>
      <c r="J9" s="117"/>
      <c r="K9" s="117"/>
    </row>
    <row r="11" ht="14.25" customHeight="1"/>
  </sheetData>
  <sheetProtection/>
  <mergeCells count="11">
    <mergeCell ref="D4:D5"/>
    <mergeCell ref="E4:E5"/>
    <mergeCell ref="A4:A5"/>
    <mergeCell ref="A2:K2"/>
    <mergeCell ref="F4:F5"/>
    <mergeCell ref="G4:H4"/>
    <mergeCell ref="I4:I5"/>
    <mergeCell ref="J4:J5"/>
    <mergeCell ref="K4:K5"/>
    <mergeCell ref="B4:B5"/>
    <mergeCell ref="C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selection activeCell="F22" sqref="F22"/>
    </sheetView>
  </sheetViews>
  <sheetFormatPr defaultColWidth="1.12109375" defaultRowHeight="14.25"/>
  <cols>
    <col min="1" max="1" width="19.00390625" style="118" customWidth="1"/>
    <col min="2" max="2" width="32.875" style="118" customWidth="1"/>
    <col min="3" max="6" width="19.50390625" style="118" customWidth="1"/>
    <col min="7" max="255" width="9.00390625" style="118" customWidth="1"/>
    <col min="256" max="16384" width="1.12109375" style="118" customWidth="1"/>
  </cols>
  <sheetData>
    <row r="1" ht="21" customHeight="1">
      <c r="A1" s="125" t="s">
        <v>510</v>
      </c>
    </row>
    <row r="2" spans="1:6" ht="47.25" customHeight="1">
      <c r="A2" s="217" t="s">
        <v>573</v>
      </c>
      <c r="B2" s="217"/>
      <c r="C2" s="217"/>
      <c r="D2" s="217"/>
      <c r="E2" s="217"/>
      <c r="F2" s="217"/>
    </row>
    <row r="3" spans="1:6" ht="19.5" customHeight="1">
      <c r="A3" s="128"/>
      <c r="B3" s="128"/>
      <c r="C3" s="128"/>
      <c r="D3" s="128"/>
      <c r="E3" s="128"/>
      <c r="F3" s="129" t="s">
        <v>475</v>
      </c>
    </row>
    <row r="4" spans="1:6" ht="36" customHeight="1">
      <c r="A4" s="218" t="s">
        <v>476</v>
      </c>
      <c r="B4" s="219" t="s">
        <v>572</v>
      </c>
      <c r="C4" s="218"/>
      <c r="D4" s="130" t="s">
        <v>477</v>
      </c>
      <c r="E4" s="218">
        <v>2194.28</v>
      </c>
      <c r="F4" s="218"/>
    </row>
    <row r="5" spans="1:6" ht="36" customHeight="1">
      <c r="A5" s="218"/>
      <c r="B5" s="218"/>
      <c r="C5" s="218"/>
      <c r="D5" s="130" t="s">
        <v>478</v>
      </c>
      <c r="E5" s="218">
        <v>2070.79</v>
      </c>
      <c r="F5" s="218"/>
    </row>
    <row r="6" spans="1:6" ht="73.5" customHeight="1">
      <c r="A6" s="130" t="s">
        <v>479</v>
      </c>
      <c r="B6" s="212" t="s">
        <v>571</v>
      </c>
      <c r="C6" s="213"/>
      <c r="D6" s="213"/>
      <c r="E6" s="213"/>
      <c r="F6" s="214"/>
    </row>
    <row r="7" spans="1:6" ht="26.25" customHeight="1">
      <c r="A7" s="215" t="s">
        <v>480</v>
      </c>
      <c r="B7" s="130" t="s">
        <v>481</v>
      </c>
      <c r="C7" s="130" t="s">
        <v>482</v>
      </c>
      <c r="D7" s="130" t="s">
        <v>483</v>
      </c>
      <c r="E7" s="130" t="s">
        <v>484</v>
      </c>
      <c r="F7" s="130" t="s">
        <v>485</v>
      </c>
    </row>
    <row r="8" spans="1:6" ht="60" customHeight="1">
      <c r="A8" s="216"/>
      <c r="B8" s="130" t="s">
        <v>574</v>
      </c>
      <c r="C8" s="175">
        <v>0.6</v>
      </c>
      <c r="D8" s="176" t="s">
        <v>575</v>
      </c>
      <c r="E8" s="174" t="s">
        <v>576</v>
      </c>
      <c r="F8" s="177" t="s">
        <v>577</v>
      </c>
    </row>
    <row r="9" spans="1:6" ht="26.25" customHeight="1">
      <c r="A9" s="216"/>
      <c r="B9" s="174" t="s">
        <v>578</v>
      </c>
      <c r="C9" s="175">
        <v>0.1</v>
      </c>
      <c r="D9" s="176" t="s">
        <v>583</v>
      </c>
      <c r="E9" s="174" t="s">
        <v>576</v>
      </c>
      <c r="F9" s="130">
        <v>20</v>
      </c>
    </row>
    <row r="10" spans="1:6" ht="26.25" customHeight="1">
      <c r="A10" s="216"/>
      <c r="B10" s="178" t="s">
        <v>579</v>
      </c>
      <c r="C10" s="179">
        <v>0.1</v>
      </c>
      <c r="D10" s="168" t="s">
        <v>584</v>
      </c>
      <c r="E10" s="174" t="s">
        <v>576</v>
      </c>
      <c r="F10" s="180">
        <v>200</v>
      </c>
    </row>
    <row r="11" spans="1:6" ht="26.25" customHeight="1">
      <c r="A11" s="216"/>
      <c r="B11" s="174" t="s">
        <v>580</v>
      </c>
      <c r="C11" s="179">
        <v>0.1</v>
      </c>
      <c r="D11" s="168" t="s">
        <v>585</v>
      </c>
      <c r="E11" s="174" t="s">
        <v>576</v>
      </c>
      <c r="F11" s="177" t="s">
        <v>586</v>
      </c>
    </row>
    <row r="12" spans="1:6" ht="26.25" customHeight="1">
      <c r="A12" s="216"/>
      <c r="B12" s="174" t="s">
        <v>581</v>
      </c>
      <c r="C12" s="179">
        <v>0.05</v>
      </c>
      <c r="D12" s="168" t="s">
        <v>587</v>
      </c>
      <c r="E12" s="174" t="s">
        <v>576</v>
      </c>
      <c r="F12" s="180">
        <v>3</v>
      </c>
    </row>
    <row r="13" spans="1:6" ht="26.25" customHeight="1">
      <c r="A13" s="216"/>
      <c r="B13" s="174" t="s">
        <v>582</v>
      </c>
      <c r="C13" s="179">
        <v>0.05</v>
      </c>
      <c r="D13" s="168" t="s">
        <v>589</v>
      </c>
      <c r="E13" s="174" t="s">
        <v>576</v>
      </c>
      <c r="F13" s="180">
        <v>360</v>
      </c>
    </row>
    <row r="14" spans="1:6" ht="26.25" customHeight="1">
      <c r="A14" s="216"/>
      <c r="B14" s="130"/>
      <c r="C14" s="131"/>
      <c r="D14" s="131"/>
      <c r="E14" s="131"/>
      <c r="F14" s="131"/>
    </row>
    <row r="15" spans="1:6" ht="26.25" customHeight="1">
      <c r="A15" s="216"/>
      <c r="B15" s="130"/>
      <c r="C15" s="131"/>
      <c r="D15" s="131"/>
      <c r="E15" s="131"/>
      <c r="F15" s="131"/>
    </row>
    <row r="16" spans="1:6" ht="26.25" customHeight="1">
      <c r="A16" s="216"/>
      <c r="B16" s="130"/>
      <c r="C16" s="131"/>
      <c r="D16" s="131"/>
      <c r="E16" s="131"/>
      <c r="F16" s="131"/>
    </row>
    <row r="17" spans="1:6" ht="12.75">
      <c r="A17" s="209" t="s">
        <v>516</v>
      </c>
      <c r="B17" s="210"/>
      <c r="C17" s="210"/>
      <c r="D17" s="210"/>
      <c r="E17" s="210"/>
      <c r="F17" s="210"/>
    </row>
    <row r="18" spans="1:6" ht="12.75">
      <c r="A18" s="211"/>
      <c r="B18" s="211"/>
      <c r="C18" s="211"/>
      <c r="D18" s="211"/>
      <c r="E18" s="211"/>
      <c r="F18" s="211"/>
    </row>
    <row r="19" spans="1:6" ht="12.75">
      <c r="A19" s="119"/>
      <c r="B19" s="120"/>
      <c r="C19" s="121"/>
      <c r="D19" s="121"/>
      <c r="E19" s="121"/>
      <c r="F19" s="120"/>
    </row>
    <row r="20" spans="1:6" ht="12.75">
      <c r="A20" s="119"/>
      <c r="B20" s="120"/>
      <c r="C20" s="121"/>
      <c r="D20" s="121"/>
      <c r="E20" s="121"/>
      <c r="F20" s="120"/>
    </row>
    <row r="21" spans="1:6" ht="12.75">
      <c r="A21" s="119"/>
      <c r="B21" s="120"/>
      <c r="C21" s="121"/>
      <c r="D21" s="121"/>
      <c r="E21" s="121"/>
      <c r="F21" s="120"/>
    </row>
    <row r="22" spans="1:6" ht="12.75">
      <c r="A22" s="119"/>
      <c r="B22" s="120"/>
      <c r="C22" s="121"/>
      <c r="D22" s="121"/>
      <c r="E22" s="121"/>
      <c r="F22" s="120"/>
    </row>
    <row r="23" spans="1:6" ht="12.75">
      <c r="A23" s="119"/>
      <c r="B23" s="120"/>
      <c r="C23" s="121"/>
      <c r="D23" s="121"/>
      <c r="E23" s="121"/>
      <c r="F23" s="120"/>
    </row>
    <row r="24" spans="1:6" ht="12.75">
      <c r="A24" s="119"/>
      <c r="B24" s="120"/>
      <c r="C24" s="121"/>
      <c r="D24" s="121"/>
      <c r="E24" s="121"/>
      <c r="F24" s="120"/>
    </row>
    <row r="25" spans="1:6" ht="12.75">
      <c r="A25" s="119"/>
      <c r="B25" s="120"/>
      <c r="C25" s="121"/>
      <c r="D25" s="121"/>
      <c r="E25" s="121"/>
      <c r="F25" s="120"/>
    </row>
    <row r="26" spans="1:6" ht="12.75">
      <c r="A26" s="119"/>
      <c r="B26" s="120"/>
      <c r="C26" s="121"/>
      <c r="D26" s="121"/>
      <c r="E26" s="121"/>
      <c r="F26" s="120"/>
    </row>
    <row r="27" spans="1:6" ht="12.75">
      <c r="A27" s="119"/>
      <c r="B27" s="120"/>
      <c r="C27" s="121"/>
      <c r="D27" s="121"/>
      <c r="E27" s="121"/>
      <c r="F27" s="120"/>
    </row>
    <row r="28" spans="1:6" ht="12.75">
      <c r="A28" s="119"/>
      <c r="B28" s="120"/>
      <c r="C28" s="121"/>
      <c r="D28" s="121"/>
      <c r="E28" s="121"/>
      <c r="F28" s="120"/>
    </row>
    <row r="29" spans="1:6" ht="12.75">
      <c r="A29" s="119"/>
      <c r="B29" s="120"/>
      <c r="C29" s="121"/>
      <c r="D29" s="121"/>
      <c r="E29" s="121"/>
      <c r="F29" s="120"/>
    </row>
    <row r="30" spans="1:6" ht="12.75">
      <c r="A30" s="119"/>
      <c r="B30" s="120"/>
      <c r="C30" s="121"/>
      <c r="D30" s="121"/>
      <c r="E30" s="121"/>
      <c r="F30" s="120"/>
    </row>
    <row r="31" spans="1:6" ht="12.75">
      <c r="A31" s="119"/>
      <c r="B31" s="120"/>
      <c r="C31" s="121"/>
      <c r="D31" s="121"/>
      <c r="E31" s="121"/>
      <c r="F31" s="120"/>
    </row>
    <row r="32" spans="1:6" ht="12.75">
      <c r="A32" s="119"/>
      <c r="B32" s="120"/>
      <c r="C32" s="121"/>
      <c r="D32" s="121"/>
      <c r="E32" s="121"/>
      <c r="F32" s="120"/>
    </row>
    <row r="33" spans="1:6" ht="12.75">
      <c r="A33" s="119"/>
      <c r="B33" s="120"/>
      <c r="C33" s="121"/>
      <c r="D33" s="121"/>
      <c r="E33" s="121"/>
      <c r="F33" s="120"/>
    </row>
    <row r="34" spans="1:6" ht="12.75">
      <c r="A34" s="119"/>
      <c r="B34" s="120"/>
      <c r="C34" s="121"/>
      <c r="D34" s="121"/>
      <c r="E34" s="121"/>
      <c r="F34" s="120"/>
    </row>
    <row r="35" spans="1:6" ht="12.75">
      <c r="A35" s="119"/>
      <c r="B35" s="120"/>
      <c r="C35" s="121"/>
      <c r="D35" s="121"/>
      <c r="E35" s="121"/>
      <c r="F35" s="120"/>
    </row>
    <row r="36" spans="2:6" ht="12.75">
      <c r="B36" s="122"/>
      <c r="C36" s="123"/>
      <c r="D36" s="123"/>
      <c r="E36" s="123"/>
      <c r="F36" s="122"/>
    </row>
    <row r="37" spans="2:6" ht="12.75">
      <c r="B37" s="122"/>
      <c r="C37" s="123"/>
      <c r="D37" s="123"/>
      <c r="E37" s="123"/>
      <c r="F37" s="122"/>
    </row>
    <row r="38" spans="2:6" ht="12.75">
      <c r="B38" s="122"/>
      <c r="C38" s="122"/>
      <c r="D38" s="122"/>
      <c r="E38" s="122"/>
      <c r="F38" s="122"/>
    </row>
    <row r="39" spans="2:6" ht="12.75">
      <c r="B39" s="122"/>
      <c r="C39" s="122"/>
      <c r="D39" s="122"/>
      <c r="E39" s="122"/>
      <c r="F39" s="122"/>
    </row>
    <row r="40" spans="2:6" ht="12.75">
      <c r="B40" s="122"/>
      <c r="C40" s="122"/>
      <c r="D40" s="122"/>
      <c r="E40" s="122"/>
      <c r="F40" s="122"/>
    </row>
    <row r="41" spans="2:6" ht="12.75">
      <c r="B41" s="122"/>
      <c r="C41" s="122"/>
      <c r="D41" s="122"/>
      <c r="E41" s="122"/>
      <c r="F41" s="122"/>
    </row>
    <row r="42" spans="2:6" ht="12.75">
      <c r="B42" s="122"/>
      <c r="C42" s="122"/>
      <c r="D42" s="122"/>
      <c r="E42" s="122"/>
      <c r="F42" s="122"/>
    </row>
    <row r="43" spans="2:6" ht="12.75">
      <c r="B43" s="122"/>
      <c r="C43" s="122"/>
      <c r="D43" s="122"/>
      <c r="E43" s="122"/>
      <c r="F43" s="122"/>
    </row>
    <row r="44" spans="2:6" ht="12.75">
      <c r="B44" s="122"/>
      <c r="C44" s="122"/>
      <c r="D44" s="122"/>
      <c r="E44" s="122"/>
      <c r="F44" s="122"/>
    </row>
    <row r="45" spans="2:6" ht="12.75">
      <c r="B45" s="122"/>
      <c r="C45" s="122"/>
      <c r="D45" s="122"/>
      <c r="E45" s="122"/>
      <c r="F45" s="122"/>
    </row>
    <row r="46" spans="2:6" ht="12.75">
      <c r="B46" s="122"/>
      <c r="C46" s="122"/>
      <c r="D46" s="122"/>
      <c r="E46" s="122"/>
      <c r="F46" s="122"/>
    </row>
    <row r="47" spans="2:6" ht="12.75">
      <c r="B47" s="122"/>
      <c r="C47" s="122"/>
      <c r="D47" s="122"/>
      <c r="E47" s="122"/>
      <c r="F47" s="122"/>
    </row>
    <row r="48" spans="2:6" ht="12.75">
      <c r="B48" s="122"/>
      <c r="C48" s="122"/>
      <c r="D48" s="122"/>
      <c r="E48" s="122"/>
      <c r="F48" s="122"/>
    </row>
    <row r="49" spans="2:6" ht="12.75">
      <c r="B49" s="122"/>
      <c r="C49" s="122"/>
      <c r="D49" s="122"/>
      <c r="E49" s="122"/>
      <c r="F49" s="122"/>
    </row>
    <row r="50" spans="2:6" ht="12.75">
      <c r="B50" s="122"/>
      <c r="C50" s="122"/>
      <c r="D50" s="122"/>
      <c r="E50" s="122"/>
      <c r="F50" s="122"/>
    </row>
    <row r="51" spans="2:6" ht="12.75">
      <c r="B51" s="122"/>
      <c r="C51" s="122"/>
      <c r="D51" s="122"/>
      <c r="E51" s="122"/>
      <c r="F51" s="122"/>
    </row>
    <row r="52" spans="2:6" ht="12.75">
      <c r="B52" s="122"/>
      <c r="C52" s="122"/>
      <c r="D52" s="122"/>
      <c r="E52" s="122"/>
      <c r="F52" s="122"/>
    </row>
    <row r="53" spans="2:6" ht="12.75">
      <c r="B53" s="122"/>
      <c r="C53" s="122"/>
      <c r="D53" s="122"/>
      <c r="E53" s="122"/>
      <c r="F53" s="122"/>
    </row>
    <row r="54" spans="2:6" ht="12.75">
      <c r="B54" s="122"/>
      <c r="C54" s="122"/>
      <c r="D54" s="122"/>
      <c r="E54" s="122"/>
      <c r="F54" s="122"/>
    </row>
    <row r="55" spans="2:6" ht="12.75">
      <c r="B55" s="122"/>
      <c r="C55" s="122"/>
      <c r="D55" s="122"/>
      <c r="E55" s="122"/>
      <c r="F55" s="122"/>
    </row>
    <row r="56" spans="2:6" ht="12.75">
      <c r="B56" s="122"/>
      <c r="C56" s="122"/>
      <c r="D56" s="122"/>
      <c r="E56" s="122"/>
      <c r="F56" s="122"/>
    </row>
  </sheetData>
  <sheetProtection/>
  <mergeCells count="8">
    <mergeCell ref="A17:F18"/>
    <mergeCell ref="B6:F6"/>
    <mergeCell ref="A7:A16"/>
    <mergeCell ref="A2:F2"/>
    <mergeCell ref="A4:A5"/>
    <mergeCell ref="B4:C5"/>
    <mergeCell ref="E4:F4"/>
    <mergeCell ref="E5: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G22"/>
  <sheetViews>
    <sheetView zoomScalePageLayoutView="0" workbookViewId="0" topLeftCell="A1">
      <selection activeCell="H20" sqref="H20"/>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487</v>
      </c>
    </row>
    <row r="4" spans="1:7" ht="27.75" customHeight="1">
      <c r="A4" s="136" t="s">
        <v>512</v>
      </c>
      <c r="B4" s="225" t="s">
        <v>590</v>
      </c>
      <c r="C4" s="220"/>
      <c r="D4" s="220"/>
      <c r="E4" s="137" t="s">
        <v>488</v>
      </c>
      <c r="F4" s="220" t="s">
        <v>591</v>
      </c>
      <c r="G4" s="220"/>
    </row>
    <row r="5" spans="1:7" ht="27.75" customHeight="1">
      <c r="A5" s="220" t="s">
        <v>500</v>
      </c>
      <c r="B5" s="220">
        <v>20</v>
      </c>
      <c r="C5" s="220"/>
      <c r="D5" s="220"/>
      <c r="E5" s="137" t="s">
        <v>513</v>
      </c>
      <c r="F5" s="220">
        <v>20</v>
      </c>
      <c r="G5" s="220"/>
    </row>
    <row r="6" spans="1:7" ht="27.75" customHeight="1">
      <c r="A6" s="220"/>
      <c r="B6" s="220"/>
      <c r="C6" s="220"/>
      <c r="D6" s="220"/>
      <c r="E6" s="137" t="s">
        <v>514</v>
      </c>
      <c r="F6" s="220"/>
      <c r="G6" s="220"/>
    </row>
    <row r="7" spans="1:7" ht="34.5" customHeight="1">
      <c r="A7" s="137" t="s">
        <v>489</v>
      </c>
      <c r="B7" s="220" t="s">
        <v>592</v>
      </c>
      <c r="C7" s="220"/>
      <c r="D7" s="220"/>
      <c r="E7" s="220"/>
      <c r="F7" s="220"/>
      <c r="G7" s="220"/>
    </row>
    <row r="8" spans="1:7" ht="34.5" customHeight="1">
      <c r="A8" s="137" t="s">
        <v>490</v>
      </c>
      <c r="B8" s="220" t="s">
        <v>593</v>
      </c>
      <c r="C8" s="220"/>
      <c r="D8" s="220"/>
      <c r="E8" s="220"/>
      <c r="F8" s="220"/>
      <c r="G8" s="220"/>
    </row>
    <row r="9" spans="1:7" ht="34.5" customHeight="1">
      <c r="A9" s="137" t="s">
        <v>491</v>
      </c>
      <c r="B9" s="220" t="s">
        <v>594</v>
      </c>
      <c r="C9" s="220"/>
      <c r="D9" s="220"/>
      <c r="E9" s="220"/>
      <c r="F9" s="220"/>
      <c r="G9" s="220"/>
    </row>
    <row r="10" spans="1:7" ht="23.25" customHeight="1">
      <c r="A10" s="223" t="s">
        <v>492</v>
      </c>
      <c r="B10" s="137" t="s">
        <v>493</v>
      </c>
      <c r="C10" s="137" t="s">
        <v>494</v>
      </c>
      <c r="D10" s="137" t="s">
        <v>495</v>
      </c>
      <c r="E10" s="137" t="s">
        <v>496</v>
      </c>
      <c r="F10" s="137" t="s">
        <v>497</v>
      </c>
      <c r="G10" s="137" t="s">
        <v>498</v>
      </c>
    </row>
    <row r="11" spans="1:7" ht="23.25" customHeight="1">
      <c r="A11" s="223"/>
      <c r="B11" s="181" t="s">
        <v>595</v>
      </c>
      <c r="C11" s="182">
        <v>0.5</v>
      </c>
      <c r="D11" s="138" t="s">
        <v>585</v>
      </c>
      <c r="E11" s="181" t="s">
        <v>596</v>
      </c>
      <c r="F11" s="137">
        <v>15</v>
      </c>
      <c r="G11" s="139" t="s">
        <v>597</v>
      </c>
    </row>
    <row r="12" spans="1:7" ht="23.25" customHeight="1">
      <c r="A12" s="223"/>
      <c r="B12" s="183" t="s">
        <v>598</v>
      </c>
      <c r="C12" s="182">
        <v>0.2</v>
      </c>
      <c r="D12" s="181" t="s">
        <v>599</v>
      </c>
      <c r="E12" s="181" t="s">
        <v>596</v>
      </c>
      <c r="F12" s="184" t="s">
        <v>600</v>
      </c>
      <c r="G12" s="139" t="s">
        <v>597</v>
      </c>
    </row>
    <row r="13" spans="1:7" ht="23.25" customHeight="1">
      <c r="A13" s="223"/>
      <c r="B13" s="185" t="s">
        <v>601</v>
      </c>
      <c r="C13" s="182">
        <v>0.1</v>
      </c>
      <c r="D13" s="181" t="s">
        <v>606</v>
      </c>
      <c r="E13" s="181" t="s">
        <v>596</v>
      </c>
      <c r="F13" s="139">
        <v>90</v>
      </c>
      <c r="G13" s="139" t="s">
        <v>605</v>
      </c>
    </row>
    <row r="14" spans="1:7" ht="23.25" customHeight="1">
      <c r="A14" s="223"/>
      <c r="B14" s="185" t="s">
        <v>602</v>
      </c>
      <c r="C14" s="182">
        <v>0.1</v>
      </c>
      <c r="D14" s="181" t="s">
        <v>606</v>
      </c>
      <c r="E14" s="181" t="s">
        <v>596</v>
      </c>
      <c r="F14" s="139">
        <v>99</v>
      </c>
      <c r="G14" s="139" t="s">
        <v>605</v>
      </c>
    </row>
    <row r="15" spans="1:7" ht="23.25" customHeight="1">
      <c r="A15" s="223"/>
      <c r="B15" s="185" t="s">
        <v>603</v>
      </c>
      <c r="C15" s="182">
        <v>0.05</v>
      </c>
      <c r="D15" s="181" t="s">
        <v>606</v>
      </c>
      <c r="E15" s="181" t="s">
        <v>596</v>
      </c>
      <c r="F15" s="139">
        <v>99</v>
      </c>
      <c r="G15" s="139" t="s">
        <v>605</v>
      </c>
    </row>
    <row r="16" spans="1:7" ht="23.25" customHeight="1">
      <c r="A16" s="223"/>
      <c r="B16" s="185" t="s">
        <v>604</v>
      </c>
      <c r="C16" s="182">
        <v>0.05</v>
      </c>
      <c r="D16" s="181" t="s">
        <v>606</v>
      </c>
      <c r="E16" s="181" t="s">
        <v>596</v>
      </c>
      <c r="F16" s="139">
        <v>99</v>
      </c>
      <c r="G16" s="139" t="s">
        <v>605</v>
      </c>
    </row>
    <row r="17" spans="1:7" ht="23.25" customHeight="1">
      <c r="A17" s="223"/>
      <c r="B17" s="137"/>
      <c r="C17" s="137"/>
      <c r="D17" s="138"/>
      <c r="E17" s="139"/>
      <c r="F17" s="139"/>
      <c r="G17" s="139"/>
    </row>
    <row r="18" spans="1:7" ht="23.25" customHeight="1">
      <c r="A18" s="223"/>
      <c r="B18" s="137"/>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13.5">
      <c r="A21" s="221" t="s">
        <v>515</v>
      </c>
      <c r="B21" s="221"/>
      <c r="C21" s="221"/>
      <c r="D21" s="221"/>
      <c r="E21" s="221"/>
      <c r="F21" s="221"/>
      <c r="G21" s="221"/>
    </row>
    <row r="22" spans="1:7" ht="13.5">
      <c r="A22" s="222"/>
      <c r="B22" s="222"/>
      <c r="C22" s="222"/>
      <c r="D22" s="222"/>
      <c r="E22" s="222"/>
      <c r="F22" s="222"/>
      <c r="G22" s="222"/>
    </row>
  </sheetData>
  <sheetProtection/>
  <mergeCells count="12">
    <mergeCell ref="A2:G2"/>
    <mergeCell ref="B4:D4"/>
    <mergeCell ref="F4:G4"/>
    <mergeCell ref="A5:A6"/>
    <mergeCell ref="B5:D6"/>
    <mergeCell ref="F5:G5"/>
    <mergeCell ref="F6:G6"/>
    <mergeCell ref="A21:G22"/>
    <mergeCell ref="B7:G7"/>
    <mergeCell ref="B8:G8"/>
    <mergeCell ref="B9:G9"/>
    <mergeCell ref="A10:A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22"/>
  <sheetViews>
    <sheetView zoomScalePageLayoutView="0" workbookViewId="0" topLeftCell="A1">
      <selection activeCell="B7" sqref="B7:G7"/>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5" t="s">
        <v>607</v>
      </c>
      <c r="C4" s="220"/>
      <c r="D4" s="220"/>
      <c r="E4" s="137" t="s">
        <v>488</v>
      </c>
      <c r="F4" s="220" t="s">
        <v>591</v>
      </c>
      <c r="G4" s="220"/>
    </row>
    <row r="5" spans="1:7" ht="27.75" customHeight="1">
      <c r="A5" s="220" t="s">
        <v>500</v>
      </c>
      <c r="B5" s="220">
        <v>15</v>
      </c>
      <c r="C5" s="220"/>
      <c r="D5" s="220"/>
      <c r="E5" s="137" t="s">
        <v>513</v>
      </c>
      <c r="F5" s="220">
        <v>15</v>
      </c>
      <c r="G5" s="220"/>
    </row>
    <row r="6" spans="1:7" ht="27.75" customHeight="1">
      <c r="A6" s="220"/>
      <c r="B6" s="220"/>
      <c r="C6" s="220"/>
      <c r="D6" s="220"/>
      <c r="E6" s="137" t="s">
        <v>514</v>
      </c>
      <c r="F6" s="220"/>
      <c r="G6" s="220"/>
    </row>
    <row r="7" spans="1:7" ht="34.5" customHeight="1">
      <c r="A7" s="137" t="s">
        <v>489</v>
      </c>
      <c r="B7" s="226" t="s">
        <v>608</v>
      </c>
      <c r="C7" s="227"/>
      <c r="D7" s="227"/>
      <c r="E7" s="227"/>
      <c r="F7" s="227"/>
      <c r="G7" s="228"/>
    </row>
    <row r="8" spans="1:7" ht="34.5" customHeight="1">
      <c r="A8" s="137" t="s">
        <v>490</v>
      </c>
      <c r="B8" s="220" t="s">
        <v>593</v>
      </c>
      <c r="C8" s="220"/>
      <c r="D8" s="220"/>
      <c r="E8" s="220"/>
      <c r="F8" s="220"/>
      <c r="G8" s="220"/>
    </row>
    <row r="9" spans="1:7" ht="34.5" customHeight="1">
      <c r="A9" s="137" t="s">
        <v>491</v>
      </c>
      <c r="B9" s="226" t="s">
        <v>609</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181" t="s">
        <v>610</v>
      </c>
      <c r="C11" s="182">
        <v>0.5</v>
      </c>
      <c r="D11" s="138" t="s">
        <v>585</v>
      </c>
      <c r="E11" s="181" t="s">
        <v>596</v>
      </c>
      <c r="F11" s="137">
        <v>15</v>
      </c>
      <c r="G11" s="139" t="s">
        <v>597</v>
      </c>
    </row>
    <row r="12" spans="1:7" ht="23.25" customHeight="1">
      <c r="A12" s="223"/>
      <c r="B12" s="183" t="s">
        <v>598</v>
      </c>
      <c r="C12" s="182">
        <v>0.2</v>
      </c>
      <c r="D12" s="181" t="s">
        <v>599</v>
      </c>
      <c r="E12" s="181" t="s">
        <v>596</v>
      </c>
      <c r="F12" s="184" t="s">
        <v>600</v>
      </c>
      <c r="G12" s="139" t="s">
        <v>597</v>
      </c>
    </row>
    <row r="13" spans="1:7" ht="23.25" customHeight="1">
      <c r="A13" s="223"/>
      <c r="B13" s="185" t="s">
        <v>601</v>
      </c>
      <c r="C13" s="182">
        <v>0.1</v>
      </c>
      <c r="D13" s="181" t="s">
        <v>606</v>
      </c>
      <c r="E13" s="181" t="s">
        <v>596</v>
      </c>
      <c r="F13" s="139">
        <v>90</v>
      </c>
      <c r="G13" s="139" t="s">
        <v>605</v>
      </c>
    </row>
    <row r="14" spans="1:7" ht="23.25" customHeight="1">
      <c r="A14" s="223"/>
      <c r="B14" s="185" t="s">
        <v>602</v>
      </c>
      <c r="C14" s="182">
        <v>0.1</v>
      </c>
      <c r="D14" s="181" t="s">
        <v>606</v>
      </c>
      <c r="E14" s="181" t="s">
        <v>596</v>
      </c>
      <c r="F14" s="139">
        <v>99</v>
      </c>
      <c r="G14" s="139" t="s">
        <v>605</v>
      </c>
    </row>
    <row r="15" spans="1:7" ht="23.25" customHeight="1">
      <c r="A15" s="223"/>
      <c r="B15" s="185" t="s">
        <v>603</v>
      </c>
      <c r="C15" s="182">
        <v>0.05</v>
      </c>
      <c r="D15" s="181" t="s">
        <v>606</v>
      </c>
      <c r="E15" s="181" t="s">
        <v>596</v>
      </c>
      <c r="F15" s="139">
        <v>99</v>
      </c>
      <c r="G15" s="139" t="s">
        <v>605</v>
      </c>
    </row>
    <row r="16" spans="1:7" ht="23.25" customHeight="1">
      <c r="A16" s="223"/>
      <c r="B16" s="185" t="s">
        <v>604</v>
      </c>
      <c r="C16" s="182">
        <v>0.05</v>
      </c>
      <c r="D16" s="181" t="s">
        <v>606</v>
      </c>
      <c r="E16" s="181" t="s">
        <v>596</v>
      </c>
      <c r="F16" s="139">
        <v>99</v>
      </c>
      <c r="G16" s="139" t="s">
        <v>605</v>
      </c>
    </row>
    <row r="17" spans="1:7" ht="23.25" customHeight="1">
      <c r="A17" s="223"/>
      <c r="B17" s="137"/>
      <c r="C17" s="137"/>
      <c r="D17" s="138"/>
      <c r="E17" s="139"/>
      <c r="F17" s="139"/>
      <c r="G17" s="139"/>
    </row>
    <row r="18" spans="1:7" ht="23.25" customHeight="1">
      <c r="A18" s="223"/>
      <c r="B18" s="137"/>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13.5">
      <c r="A21" s="221" t="s">
        <v>515</v>
      </c>
      <c r="B21" s="221"/>
      <c r="C21" s="221"/>
      <c r="D21" s="221"/>
      <c r="E21" s="221"/>
      <c r="F21" s="221"/>
      <c r="G21" s="221"/>
    </row>
    <row r="22" spans="1:7" ht="13.5">
      <c r="A22" s="222"/>
      <c r="B22" s="222"/>
      <c r="C22" s="222"/>
      <c r="D22" s="222"/>
      <c r="E22" s="222"/>
      <c r="F22" s="222"/>
      <c r="G22" s="222"/>
    </row>
  </sheetData>
  <sheetProtection/>
  <mergeCells count="12">
    <mergeCell ref="A21:G22"/>
    <mergeCell ref="A2:G2"/>
    <mergeCell ref="B4:D4"/>
    <mergeCell ref="F4:G4"/>
    <mergeCell ref="A5:A6"/>
    <mergeCell ref="B5:D6"/>
    <mergeCell ref="F5:G5"/>
    <mergeCell ref="F6:G6"/>
    <mergeCell ref="B7:G7"/>
    <mergeCell ref="B8:G8"/>
    <mergeCell ref="B9:G9"/>
    <mergeCell ref="A10:A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3"/>
  <sheetViews>
    <sheetView zoomScalePageLayoutView="0" workbookViewId="0" topLeftCell="A1">
      <selection activeCell="G16" sqref="G16"/>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5" t="s">
        <v>611</v>
      </c>
      <c r="C4" s="220"/>
      <c r="D4" s="220"/>
      <c r="E4" s="137" t="s">
        <v>488</v>
      </c>
      <c r="F4" s="220" t="s">
        <v>591</v>
      </c>
      <c r="G4" s="220"/>
    </row>
    <row r="5" spans="1:7" ht="27.75" customHeight="1">
      <c r="A5" s="220" t="s">
        <v>500</v>
      </c>
      <c r="B5" s="220">
        <v>40</v>
      </c>
      <c r="C5" s="220"/>
      <c r="D5" s="220"/>
      <c r="E5" s="137" t="s">
        <v>513</v>
      </c>
      <c r="F5" s="220">
        <v>40</v>
      </c>
      <c r="G5" s="220"/>
    </row>
    <row r="6" spans="1:7" ht="27.75" customHeight="1">
      <c r="A6" s="220"/>
      <c r="B6" s="220"/>
      <c r="C6" s="220"/>
      <c r="D6" s="220"/>
      <c r="E6" s="137" t="s">
        <v>514</v>
      </c>
      <c r="F6" s="220"/>
      <c r="G6" s="220"/>
    </row>
    <row r="7" spans="1:7" ht="34.5" customHeight="1">
      <c r="A7" s="137" t="s">
        <v>489</v>
      </c>
      <c r="B7" s="226" t="s">
        <v>612</v>
      </c>
      <c r="C7" s="227"/>
      <c r="D7" s="227"/>
      <c r="E7" s="227"/>
      <c r="F7" s="227"/>
      <c r="G7" s="228"/>
    </row>
    <row r="8" spans="1:7" ht="34.5" customHeight="1">
      <c r="A8" s="137" t="s">
        <v>490</v>
      </c>
      <c r="B8" s="220" t="s">
        <v>593</v>
      </c>
      <c r="C8" s="220"/>
      <c r="D8" s="220"/>
      <c r="E8" s="220"/>
      <c r="F8" s="220"/>
      <c r="G8" s="220"/>
    </row>
    <row r="9" spans="1:7" ht="34.5" customHeight="1">
      <c r="A9" s="137" t="s">
        <v>491</v>
      </c>
      <c r="B9" s="226" t="s">
        <v>613</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181" t="s">
        <v>614</v>
      </c>
      <c r="C11" s="182">
        <v>0.5</v>
      </c>
      <c r="D11" s="187" t="s">
        <v>617</v>
      </c>
      <c r="E11" s="187" t="s">
        <v>596</v>
      </c>
      <c r="F11" s="137">
        <v>4000</v>
      </c>
      <c r="G11" s="139" t="s">
        <v>597</v>
      </c>
    </row>
    <row r="12" spans="1:7" ht="23.25" customHeight="1">
      <c r="A12" s="223"/>
      <c r="B12" s="181" t="s">
        <v>615</v>
      </c>
      <c r="C12" s="182">
        <v>0.2</v>
      </c>
      <c r="D12" s="187" t="s">
        <v>606</v>
      </c>
      <c r="E12" s="187" t="s">
        <v>596</v>
      </c>
      <c r="F12" s="186">
        <v>90</v>
      </c>
      <c r="G12" s="139" t="s">
        <v>597</v>
      </c>
    </row>
    <row r="13" spans="1:7" ht="23.25" customHeight="1">
      <c r="A13" s="223"/>
      <c r="B13" s="183" t="s">
        <v>616</v>
      </c>
      <c r="C13" s="182">
        <v>0.1</v>
      </c>
      <c r="D13" s="187" t="s">
        <v>606</v>
      </c>
      <c r="E13" s="187" t="s">
        <v>596</v>
      </c>
      <c r="F13" s="186">
        <v>10</v>
      </c>
      <c r="G13" s="139" t="s">
        <v>605</v>
      </c>
    </row>
    <row r="14" spans="1:7" ht="23.25" customHeight="1">
      <c r="A14" s="223"/>
      <c r="B14" s="183" t="s">
        <v>618</v>
      </c>
      <c r="C14" s="182">
        <v>0.05</v>
      </c>
      <c r="D14" s="187" t="s">
        <v>606</v>
      </c>
      <c r="E14" s="187" t="s">
        <v>596</v>
      </c>
      <c r="F14" s="139">
        <v>90</v>
      </c>
      <c r="G14" s="139" t="s">
        <v>605</v>
      </c>
    </row>
    <row r="15" spans="1:7" ht="23.25" customHeight="1">
      <c r="A15" s="223"/>
      <c r="B15" s="185" t="s">
        <v>602</v>
      </c>
      <c r="C15" s="182">
        <v>0.05</v>
      </c>
      <c r="D15" s="187" t="s">
        <v>606</v>
      </c>
      <c r="E15" s="187" t="s">
        <v>596</v>
      </c>
      <c r="F15" s="139">
        <v>99</v>
      </c>
      <c r="G15" s="139" t="s">
        <v>605</v>
      </c>
    </row>
    <row r="16" spans="1:7" ht="23.25" customHeight="1">
      <c r="A16" s="223"/>
      <c r="B16" s="185" t="s">
        <v>603</v>
      </c>
      <c r="C16" s="182">
        <v>0.05</v>
      </c>
      <c r="D16" s="187" t="s">
        <v>606</v>
      </c>
      <c r="E16" s="187" t="s">
        <v>596</v>
      </c>
      <c r="F16" s="139">
        <v>99</v>
      </c>
      <c r="G16" s="139" t="s">
        <v>605</v>
      </c>
    </row>
    <row r="17" spans="1:7" ht="23.25" customHeight="1">
      <c r="A17" s="223"/>
      <c r="B17" s="185" t="s">
        <v>604</v>
      </c>
      <c r="C17" s="182">
        <v>0.05</v>
      </c>
      <c r="D17" s="187" t="s">
        <v>606</v>
      </c>
      <c r="E17" s="187" t="s">
        <v>596</v>
      </c>
      <c r="F17" s="139">
        <v>99</v>
      </c>
      <c r="G17" s="139" t="s">
        <v>605</v>
      </c>
    </row>
    <row r="18" spans="1:7" ht="23.25" customHeight="1">
      <c r="A18" s="223"/>
      <c r="B18" s="137"/>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13.5">
      <c r="A22" s="221" t="s">
        <v>515</v>
      </c>
      <c r="B22" s="221"/>
      <c r="C22" s="221"/>
      <c r="D22" s="221"/>
      <c r="E22" s="221"/>
      <c r="F22" s="221"/>
      <c r="G22" s="221"/>
    </row>
    <row r="23" spans="1:7" ht="13.5">
      <c r="A23" s="222"/>
      <c r="B23" s="222"/>
      <c r="C23" s="222"/>
      <c r="D23" s="222"/>
      <c r="E23" s="222"/>
      <c r="F23" s="222"/>
      <c r="G23" s="222"/>
    </row>
  </sheetData>
  <sheetProtection/>
  <mergeCells count="12">
    <mergeCell ref="A22:G23"/>
    <mergeCell ref="A2:G2"/>
    <mergeCell ref="B4:D4"/>
    <mergeCell ref="F4:G4"/>
    <mergeCell ref="A5:A6"/>
    <mergeCell ref="B5:D6"/>
    <mergeCell ref="F5:G5"/>
    <mergeCell ref="F6:G6"/>
    <mergeCell ref="B7:G7"/>
    <mergeCell ref="B8:G8"/>
    <mergeCell ref="B9:G9"/>
    <mergeCell ref="A10:A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23"/>
  <sheetViews>
    <sheetView zoomScalePageLayoutView="0" workbookViewId="0" topLeftCell="A1">
      <selection activeCell="L16" sqref="L16"/>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5" t="s">
        <v>619</v>
      </c>
      <c r="C4" s="220"/>
      <c r="D4" s="220"/>
      <c r="E4" s="137" t="s">
        <v>488</v>
      </c>
      <c r="F4" s="220" t="s">
        <v>591</v>
      </c>
      <c r="G4" s="220"/>
    </row>
    <row r="5" spans="1:7" ht="27.75" customHeight="1">
      <c r="A5" s="220" t="s">
        <v>500</v>
      </c>
      <c r="B5" s="220">
        <v>30</v>
      </c>
      <c r="C5" s="220"/>
      <c r="D5" s="220"/>
      <c r="E5" s="137" t="s">
        <v>513</v>
      </c>
      <c r="F5" s="220">
        <v>30</v>
      </c>
      <c r="G5" s="220"/>
    </row>
    <row r="6" spans="1:7" ht="27.75" customHeight="1">
      <c r="A6" s="220"/>
      <c r="B6" s="220"/>
      <c r="C6" s="220"/>
      <c r="D6" s="220"/>
      <c r="E6" s="137" t="s">
        <v>514</v>
      </c>
      <c r="F6" s="220"/>
      <c r="G6" s="220"/>
    </row>
    <row r="7" spans="1:7" ht="34.5" customHeight="1">
      <c r="A7" s="137" t="s">
        <v>489</v>
      </c>
      <c r="B7" s="226" t="s">
        <v>620</v>
      </c>
      <c r="C7" s="227"/>
      <c r="D7" s="227"/>
      <c r="E7" s="227"/>
      <c r="F7" s="227"/>
      <c r="G7" s="228"/>
    </row>
    <row r="8" spans="1:7" ht="34.5" customHeight="1">
      <c r="A8" s="137" t="s">
        <v>490</v>
      </c>
      <c r="B8" s="220" t="s">
        <v>593</v>
      </c>
      <c r="C8" s="220"/>
      <c r="D8" s="220"/>
      <c r="E8" s="220"/>
      <c r="F8" s="220"/>
      <c r="G8" s="220"/>
    </row>
    <row r="9" spans="1:7" ht="34.5" customHeight="1">
      <c r="A9" s="137" t="s">
        <v>491</v>
      </c>
      <c r="B9" s="226" t="s">
        <v>621</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183" t="s">
        <v>622</v>
      </c>
      <c r="C11" s="182">
        <v>0.5</v>
      </c>
      <c r="D11" s="181" t="s">
        <v>588</v>
      </c>
      <c r="E11" s="187" t="s">
        <v>596</v>
      </c>
      <c r="F11" s="137">
        <v>360</v>
      </c>
      <c r="G11" s="139" t="s">
        <v>597</v>
      </c>
    </row>
    <row r="12" spans="1:7" ht="23.25" customHeight="1">
      <c r="A12" s="223"/>
      <c r="B12" s="183" t="s">
        <v>623</v>
      </c>
      <c r="C12" s="182">
        <v>0.2</v>
      </c>
      <c r="D12" s="181" t="s">
        <v>625</v>
      </c>
      <c r="E12" s="187" t="s">
        <v>626</v>
      </c>
      <c r="F12" s="186">
        <v>20</v>
      </c>
      <c r="G12" s="139" t="s">
        <v>597</v>
      </c>
    </row>
    <row r="13" spans="1:7" ht="23.25" customHeight="1">
      <c r="A13" s="223"/>
      <c r="B13" s="185" t="s">
        <v>624</v>
      </c>
      <c r="C13" s="182">
        <v>0.1</v>
      </c>
      <c r="D13" s="187" t="s">
        <v>606</v>
      </c>
      <c r="E13" s="187" t="s">
        <v>596</v>
      </c>
      <c r="F13" s="186">
        <v>99</v>
      </c>
      <c r="G13" s="139" t="s">
        <v>605</v>
      </c>
    </row>
    <row r="14" spans="1:7" ht="23.25" customHeight="1">
      <c r="A14" s="223"/>
      <c r="B14" s="183" t="s">
        <v>618</v>
      </c>
      <c r="C14" s="182">
        <v>0.05</v>
      </c>
      <c r="D14" s="187" t="s">
        <v>606</v>
      </c>
      <c r="E14" s="187" t="s">
        <v>596</v>
      </c>
      <c r="F14" s="137">
        <v>90</v>
      </c>
      <c r="G14" s="139" t="s">
        <v>605</v>
      </c>
    </row>
    <row r="15" spans="1:7" ht="23.25" customHeight="1">
      <c r="A15" s="223"/>
      <c r="B15" s="185" t="s">
        <v>602</v>
      </c>
      <c r="C15" s="182">
        <v>0.05</v>
      </c>
      <c r="D15" s="187" t="s">
        <v>606</v>
      </c>
      <c r="E15" s="187" t="s">
        <v>596</v>
      </c>
      <c r="F15" s="137">
        <v>99</v>
      </c>
      <c r="G15" s="139" t="s">
        <v>605</v>
      </c>
    </row>
    <row r="16" spans="1:7" ht="23.25" customHeight="1">
      <c r="A16" s="223"/>
      <c r="B16" s="185" t="s">
        <v>603</v>
      </c>
      <c r="C16" s="182">
        <v>0.05</v>
      </c>
      <c r="D16" s="187" t="s">
        <v>606</v>
      </c>
      <c r="E16" s="187" t="s">
        <v>596</v>
      </c>
      <c r="F16" s="137">
        <v>99</v>
      </c>
      <c r="G16" s="139" t="s">
        <v>605</v>
      </c>
    </row>
    <row r="17" spans="1:7" ht="23.25" customHeight="1">
      <c r="A17" s="223"/>
      <c r="B17" s="185" t="s">
        <v>604</v>
      </c>
      <c r="C17" s="182">
        <v>0.05</v>
      </c>
      <c r="D17" s="187" t="s">
        <v>606</v>
      </c>
      <c r="E17" s="187" t="s">
        <v>596</v>
      </c>
      <c r="F17" s="137">
        <v>99</v>
      </c>
      <c r="G17" s="139" t="s">
        <v>605</v>
      </c>
    </row>
    <row r="18" spans="1:7" ht="23.25" customHeight="1">
      <c r="A18" s="223"/>
      <c r="B18" s="137"/>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13.5">
      <c r="A22" s="221" t="s">
        <v>515</v>
      </c>
      <c r="B22" s="221"/>
      <c r="C22" s="221"/>
      <c r="D22" s="221"/>
      <c r="E22" s="221"/>
      <c r="F22" s="221"/>
      <c r="G22" s="221"/>
    </row>
    <row r="23" spans="1:7" ht="13.5">
      <c r="A23" s="222"/>
      <c r="B23" s="222"/>
      <c r="C23" s="222"/>
      <c r="D23" s="222"/>
      <c r="E23" s="222"/>
      <c r="F23" s="222"/>
      <c r="G23" s="222"/>
    </row>
  </sheetData>
  <sheetProtection/>
  <mergeCells count="12">
    <mergeCell ref="A22:G23"/>
    <mergeCell ref="A2:G2"/>
    <mergeCell ref="B4:D4"/>
    <mergeCell ref="F4:G4"/>
    <mergeCell ref="A5:A6"/>
    <mergeCell ref="B5:D6"/>
    <mergeCell ref="F5:G5"/>
    <mergeCell ref="F6:G6"/>
    <mergeCell ref="B7:G7"/>
    <mergeCell ref="B8:G8"/>
    <mergeCell ref="B9:G9"/>
    <mergeCell ref="A10:A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22"/>
  <sheetViews>
    <sheetView zoomScalePageLayoutView="0" workbookViewId="0" topLeftCell="A1">
      <selection activeCell="J14" sqref="J14"/>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5" t="s">
        <v>627</v>
      </c>
      <c r="C4" s="220"/>
      <c r="D4" s="220"/>
      <c r="E4" s="137" t="s">
        <v>488</v>
      </c>
      <c r="F4" s="220" t="s">
        <v>591</v>
      </c>
      <c r="G4" s="220"/>
    </row>
    <row r="5" spans="1:7" ht="27.75" customHeight="1">
      <c r="A5" s="220" t="s">
        <v>500</v>
      </c>
      <c r="B5" s="220">
        <v>9.75</v>
      </c>
      <c r="C5" s="220"/>
      <c r="D5" s="220"/>
      <c r="E5" s="137" t="s">
        <v>513</v>
      </c>
      <c r="F5" s="220">
        <v>9.75</v>
      </c>
      <c r="G5" s="220"/>
    </row>
    <row r="6" spans="1:7" ht="27.75" customHeight="1">
      <c r="A6" s="220"/>
      <c r="B6" s="220"/>
      <c r="C6" s="220"/>
      <c r="D6" s="220"/>
      <c r="E6" s="137" t="s">
        <v>514</v>
      </c>
      <c r="F6" s="220"/>
      <c r="G6" s="220"/>
    </row>
    <row r="7" spans="1:7" ht="34.5" customHeight="1">
      <c r="A7" s="137" t="s">
        <v>489</v>
      </c>
      <c r="B7" s="226" t="s">
        <v>628</v>
      </c>
      <c r="C7" s="227"/>
      <c r="D7" s="227"/>
      <c r="E7" s="227"/>
      <c r="F7" s="227"/>
      <c r="G7" s="228"/>
    </row>
    <row r="8" spans="1:7" ht="34.5" customHeight="1">
      <c r="A8" s="137" t="s">
        <v>490</v>
      </c>
      <c r="B8" s="220" t="s">
        <v>629</v>
      </c>
      <c r="C8" s="220"/>
      <c r="D8" s="220"/>
      <c r="E8" s="220"/>
      <c r="F8" s="220"/>
      <c r="G8" s="220"/>
    </row>
    <row r="9" spans="1:7" ht="34.5" customHeight="1">
      <c r="A9" s="137" t="s">
        <v>491</v>
      </c>
      <c r="B9" s="226" t="s">
        <v>630</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181" t="s">
        <v>631</v>
      </c>
      <c r="C11" s="182">
        <v>0.5</v>
      </c>
      <c r="D11" s="181" t="s">
        <v>633</v>
      </c>
      <c r="E11" s="187" t="s">
        <v>596</v>
      </c>
      <c r="F11" s="137">
        <v>8125</v>
      </c>
      <c r="G11" s="139" t="s">
        <v>597</v>
      </c>
    </row>
    <row r="12" spans="1:7" ht="23.25" customHeight="1">
      <c r="A12" s="223"/>
      <c r="B12" s="183" t="s">
        <v>632</v>
      </c>
      <c r="C12" s="182">
        <v>0.3</v>
      </c>
      <c r="D12" s="187" t="s">
        <v>606</v>
      </c>
      <c r="E12" s="187" t="s">
        <v>596</v>
      </c>
      <c r="F12" s="186">
        <v>96</v>
      </c>
      <c r="G12" s="139" t="s">
        <v>597</v>
      </c>
    </row>
    <row r="13" spans="1:7" ht="23.25" customHeight="1">
      <c r="A13" s="223"/>
      <c r="B13" s="183" t="s">
        <v>618</v>
      </c>
      <c r="C13" s="182">
        <v>0.05</v>
      </c>
      <c r="D13" s="187" t="s">
        <v>606</v>
      </c>
      <c r="E13" s="187" t="s">
        <v>596</v>
      </c>
      <c r="F13" s="137">
        <v>90</v>
      </c>
      <c r="G13" s="139" t="s">
        <v>605</v>
      </c>
    </row>
    <row r="14" spans="1:7" ht="23.25" customHeight="1">
      <c r="A14" s="223"/>
      <c r="B14" s="185" t="s">
        <v>602</v>
      </c>
      <c r="C14" s="182">
        <v>0.05</v>
      </c>
      <c r="D14" s="187" t="s">
        <v>606</v>
      </c>
      <c r="E14" s="187" t="s">
        <v>596</v>
      </c>
      <c r="F14" s="137">
        <v>99</v>
      </c>
      <c r="G14" s="139" t="s">
        <v>605</v>
      </c>
    </row>
    <row r="15" spans="1:7" ht="23.25" customHeight="1">
      <c r="A15" s="223"/>
      <c r="B15" s="185" t="s">
        <v>603</v>
      </c>
      <c r="C15" s="182">
        <v>0.05</v>
      </c>
      <c r="D15" s="187" t="s">
        <v>606</v>
      </c>
      <c r="E15" s="187" t="s">
        <v>596</v>
      </c>
      <c r="F15" s="137">
        <v>99</v>
      </c>
      <c r="G15" s="139" t="s">
        <v>605</v>
      </c>
    </row>
    <row r="16" spans="1:7" ht="23.25" customHeight="1">
      <c r="A16" s="223"/>
      <c r="B16" s="185" t="s">
        <v>604</v>
      </c>
      <c r="C16" s="182">
        <v>0.05</v>
      </c>
      <c r="D16" s="187" t="s">
        <v>606</v>
      </c>
      <c r="E16" s="187" t="s">
        <v>596</v>
      </c>
      <c r="F16" s="137">
        <v>99</v>
      </c>
      <c r="G16" s="139" t="s">
        <v>605</v>
      </c>
    </row>
    <row r="17" spans="1:7" ht="23.25" customHeight="1">
      <c r="A17" s="223"/>
      <c r="B17" s="137"/>
      <c r="C17" s="137"/>
      <c r="D17" s="138"/>
      <c r="E17" s="139"/>
      <c r="F17" s="139"/>
      <c r="G17" s="139"/>
    </row>
    <row r="18" spans="1:7" ht="23.25" customHeight="1">
      <c r="A18" s="223"/>
      <c r="B18" s="137"/>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13.5">
      <c r="A21" s="221" t="s">
        <v>515</v>
      </c>
      <c r="B21" s="221"/>
      <c r="C21" s="221"/>
      <c r="D21" s="221"/>
      <c r="E21" s="221"/>
      <c r="F21" s="221"/>
      <c r="G21" s="221"/>
    </row>
    <row r="22" spans="1:7" ht="13.5">
      <c r="A22" s="222"/>
      <c r="B22" s="222"/>
      <c r="C22" s="222"/>
      <c r="D22" s="222"/>
      <c r="E22" s="222"/>
      <c r="F22" s="222"/>
      <c r="G22" s="222"/>
    </row>
  </sheetData>
  <sheetProtection/>
  <mergeCells count="12">
    <mergeCell ref="A21:G22"/>
    <mergeCell ref="A2:G2"/>
    <mergeCell ref="B4:D4"/>
    <mergeCell ref="F4:G4"/>
    <mergeCell ref="A5:A6"/>
    <mergeCell ref="B5:D6"/>
    <mergeCell ref="F5:G5"/>
    <mergeCell ref="F6:G6"/>
    <mergeCell ref="B7:G7"/>
    <mergeCell ref="B8:G8"/>
    <mergeCell ref="B9:G9"/>
    <mergeCell ref="A10:A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23"/>
  <sheetViews>
    <sheetView zoomScalePageLayoutView="0" workbookViewId="0" topLeftCell="A1">
      <selection activeCell="H15" sqref="H15"/>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0" t="s">
        <v>641</v>
      </c>
      <c r="C4" s="220"/>
      <c r="D4" s="220"/>
      <c r="E4" s="137" t="s">
        <v>488</v>
      </c>
      <c r="F4" s="220" t="s">
        <v>591</v>
      </c>
      <c r="G4" s="220"/>
    </row>
    <row r="5" spans="1:7" ht="27.75" customHeight="1">
      <c r="A5" s="220" t="s">
        <v>500</v>
      </c>
      <c r="B5" s="220">
        <v>8</v>
      </c>
      <c r="C5" s="220"/>
      <c r="D5" s="220"/>
      <c r="E5" s="137" t="s">
        <v>513</v>
      </c>
      <c r="F5" s="220">
        <v>8</v>
      </c>
      <c r="G5" s="220"/>
    </row>
    <row r="6" spans="1:7" ht="27.75" customHeight="1">
      <c r="A6" s="220"/>
      <c r="B6" s="220"/>
      <c r="C6" s="220"/>
      <c r="D6" s="220"/>
      <c r="E6" s="137" t="s">
        <v>514</v>
      </c>
      <c r="F6" s="220"/>
      <c r="G6" s="220"/>
    </row>
    <row r="7" spans="1:7" ht="34.5" customHeight="1">
      <c r="A7" s="137" t="s">
        <v>489</v>
      </c>
      <c r="B7" s="226" t="s">
        <v>634</v>
      </c>
      <c r="C7" s="227"/>
      <c r="D7" s="227"/>
      <c r="E7" s="227"/>
      <c r="F7" s="227"/>
      <c r="G7" s="228"/>
    </row>
    <row r="8" spans="1:7" ht="34.5" customHeight="1">
      <c r="A8" s="137" t="s">
        <v>490</v>
      </c>
      <c r="B8" s="226" t="s">
        <v>635</v>
      </c>
      <c r="C8" s="227"/>
      <c r="D8" s="227"/>
      <c r="E8" s="227"/>
      <c r="F8" s="227"/>
      <c r="G8" s="228"/>
    </row>
    <row r="9" spans="1:7" ht="34.5" customHeight="1">
      <c r="A9" s="137" t="s">
        <v>491</v>
      </c>
      <c r="B9" s="226" t="s">
        <v>636</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188" t="s">
        <v>637</v>
      </c>
      <c r="C11" s="182">
        <v>0.5</v>
      </c>
      <c r="D11" s="181" t="s">
        <v>640</v>
      </c>
      <c r="E11" s="187" t="s">
        <v>596</v>
      </c>
      <c r="F11" s="137">
        <v>360</v>
      </c>
      <c r="G11" s="139" t="s">
        <v>597</v>
      </c>
    </row>
    <row r="12" spans="1:7" ht="23.25" customHeight="1">
      <c r="A12" s="223"/>
      <c r="B12" s="189" t="s">
        <v>638</v>
      </c>
      <c r="C12" s="182">
        <v>0.2</v>
      </c>
      <c r="D12" s="187" t="s">
        <v>606</v>
      </c>
      <c r="E12" s="187" t="s">
        <v>596</v>
      </c>
      <c r="F12" s="186">
        <v>95</v>
      </c>
      <c r="G12" s="139" t="s">
        <v>597</v>
      </c>
    </row>
    <row r="13" spans="1:7" ht="23.25" customHeight="1">
      <c r="A13" s="223"/>
      <c r="B13" s="189" t="s">
        <v>639</v>
      </c>
      <c r="C13" s="182">
        <v>0.1</v>
      </c>
      <c r="D13" s="187" t="s">
        <v>606</v>
      </c>
      <c r="E13" s="187" t="s">
        <v>596</v>
      </c>
      <c r="F13" s="186">
        <v>5</v>
      </c>
      <c r="G13" s="139" t="s">
        <v>605</v>
      </c>
    </row>
    <row r="14" spans="1:7" ht="23.25" customHeight="1">
      <c r="A14" s="223"/>
      <c r="B14" s="183" t="s">
        <v>618</v>
      </c>
      <c r="C14" s="182">
        <v>0.05</v>
      </c>
      <c r="D14" s="187" t="s">
        <v>606</v>
      </c>
      <c r="E14" s="187" t="s">
        <v>596</v>
      </c>
      <c r="F14" s="137">
        <v>90</v>
      </c>
      <c r="G14" s="139" t="s">
        <v>605</v>
      </c>
    </row>
    <row r="15" spans="1:7" ht="23.25" customHeight="1">
      <c r="A15" s="223"/>
      <c r="B15" s="185" t="s">
        <v>602</v>
      </c>
      <c r="C15" s="182">
        <v>0.05</v>
      </c>
      <c r="D15" s="187" t="s">
        <v>606</v>
      </c>
      <c r="E15" s="187" t="s">
        <v>596</v>
      </c>
      <c r="F15" s="137">
        <v>99</v>
      </c>
      <c r="G15" s="139" t="s">
        <v>605</v>
      </c>
    </row>
    <row r="16" spans="1:7" ht="23.25" customHeight="1">
      <c r="A16" s="223"/>
      <c r="B16" s="185" t="s">
        <v>603</v>
      </c>
      <c r="C16" s="182">
        <v>0.05</v>
      </c>
      <c r="D16" s="187" t="s">
        <v>606</v>
      </c>
      <c r="E16" s="187" t="s">
        <v>596</v>
      </c>
      <c r="F16" s="137">
        <v>99</v>
      </c>
      <c r="G16" s="139" t="s">
        <v>605</v>
      </c>
    </row>
    <row r="17" spans="1:7" ht="23.25" customHeight="1">
      <c r="A17" s="223"/>
      <c r="B17" s="185" t="s">
        <v>604</v>
      </c>
      <c r="C17" s="182">
        <v>0.05</v>
      </c>
      <c r="D17" s="187" t="s">
        <v>606</v>
      </c>
      <c r="E17" s="187" t="s">
        <v>596</v>
      </c>
      <c r="F17" s="137">
        <v>99</v>
      </c>
      <c r="G17" s="139" t="s">
        <v>605</v>
      </c>
    </row>
    <row r="18" spans="1:7" ht="23.25" customHeight="1">
      <c r="A18" s="223"/>
      <c r="B18" s="189"/>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13.5">
      <c r="A22" s="221" t="s">
        <v>515</v>
      </c>
      <c r="B22" s="221"/>
      <c r="C22" s="221"/>
      <c r="D22" s="221"/>
      <c r="E22" s="221"/>
      <c r="F22" s="221"/>
      <c r="G22" s="221"/>
    </row>
    <row r="23" spans="1:7" ht="13.5">
      <c r="A23" s="222"/>
      <c r="B23" s="222"/>
      <c r="C23" s="222"/>
      <c r="D23" s="222"/>
      <c r="E23" s="222"/>
      <c r="F23" s="222"/>
      <c r="G23" s="222"/>
    </row>
  </sheetData>
  <sheetProtection/>
  <mergeCells count="12">
    <mergeCell ref="A22:G23"/>
    <mergeCell ref="A2:G2"/>
    <mergeCell ref="B4:D4"/>
    <mergeCell ref="F4:G4"/>
    <mergeCell ref="A5:A6"/>
    <mergeCell ref="B5:D6"/>
    <mergeCell ref="F5:G5"/>
    <mergeCell ref="F6:G6"/>
    <mergeCell ref="B7:G7"/>
    <mergeCell ref="B8:G8"/>
    <mergeCell ref="B9:G9"/>
    <mergeCell ref="A10:A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3"/>
  <sheetViews>
    <sheetView zoomScalePageLayoutView="0" workbookViewId="0" topLeftCell="A1">
      <selection activeCell="I15" sqref="I15"/>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0" t="s">
        <v>642</v>
      </c>
      <c r="C4" s="220"/>
      <c r="D4" s="220"/>
      <c r="E4" s="137" t="s">
        <v>488</v>
      </c>
      <c r="F4" s="220" t="s">
        <v>591</v>
      </c>
      <c r="G4" s="220"/>
    </row>
    <row r="5" spans="1:7" ht="27.75" customHeight="1">
      <c r="A5" s="220" t="s">
        <v>500</v>
      </c>
      <c r="B5" s="220">
        <v>10</v>
      </c>
      <c r="C5" s="220"/>
      <c r="D5" s="220"/>
      <c r="E5" s="137" t="s">
        <v>513</v>
      </c>
      <c r="F5" s="220">
        <v>10</v>
      </c>
      <c r="G5" s="220"/>
    </row>
    <row r="6" spans="1:7" ht="27.75" customHeight="1">
      <c r="A6" s="220"/>
      <c r="B6" s="220"/>
      <c r="C6" s="220"/>
      <c r="D6" s="220"/>
      <c r="E6" s="137" t="s">
        <v>514</v>
      </c>
      <c r="F6" s="220"/>
      <c r="G6" s="220"/>
    </row>
    <row r="7" spans="1:7" ht="34.5" customHeight="1">
      <c r="A7" s="137" t="s">
        <v>489</v>
      </c>
      <c r="B7" s="226" t="s">
        <v>643</v>
      </c>
      <c r="C7" s="227"/>
      <c r="D7" s="227"/>
      <c r="E7" s="227"/>
      <c r="F7" s="227"/>
      <c r="G7" s="228"/>
    </row>
    <row r="8" spans="1:7" ht="34.5" customHeight="1">
      <c r="A8" s="137" t="s">
        <v>490</v>
      </c>
      <c r="B8" s="226" t="s">
        <v>644</v>
      </c>
      <c r="C8" s="227"/>
      <c r="D8" s="227"/>
      <c r="E8" s="227"/>
      <c r="F8" s="227"/>
      <c r="G8" s="228"/>
    </row>
    <row r="9" spans="1:7" ht="34.5" customHeight="1">
      <c r="A9" s="137" t="s">
        <v>491</v>
      </c>
      <c r="B9" s="226" t="s">
        <v>646</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188" t="s">
        <v>645</v>
      </c>
      <c r="C11" s="182">
        <v>0.5</v>
      </c>
      <c r="D11" s="181" t="s">
        <v>640</v>
      </c>
      <c r="E11" s="187" t="s">
        <v>596</v>
      </c>
      <c r="F11" s="137">
        <v>360</v>
      </c>
      <c r="G11" s="139" t="s">
        <v>597</v>
      </c>
    </row>
    <row r="12" spans="1:7" ht="23.25" customHeight="1">
      <c r="A12" s="223"/>
      <c r="B12" s="229" t="s">
        <v>638</v>
      </c>
      <c r="C12" s="182">
        <v>0.2</v>
      </c>
      <c r="D12" s="187" t="s">
        <v>606</v>
      </c>
      <c r="E12" s="187" t="s">
        <v>596</v>
      </c>
      <c r="F12" s="186">
        <v>95</v>
      </c>
      <c r="G12" s="139" t="s">
        <v>597</v>
      </c>
    </row>
    <row r="13" spans="1:7" ht="23.25" customHeight="1">
      <c r="A13" s="223"/>
      <c r="B13" s="229" t="s">
        <v>639</v>
      </c>
      <c r="C13" s="182">
        <v>0.1</v>
      </c>
      <c r="D13" s="187" t="s">
        <v>606</v>
      </c>
      <c r="E13" s="187" t="s">
        <v>596</v>
      </c>
      <c r="F13" s="186">
        <v>5</v>
      </c>
      <c r="G13" s="139" t="s">
        <v>605</v>
      </c>
    </row>
    <row r="14" spans="1:7" ht="23.25" customHeight="1">
      <c r="A14" s="223"/>
      <c r="B14" s="183" t="s">
        <v>618</v>
      </c>
      <c r="C14" s="182">
        <v>0.05</v>
      </c>
      <c r="D14" s="187" t="s">
        <v>606</v>
      </c>
      <c r="E14" s="187" t="s">
        <v>596</v>
      </c>
      <c r="F14" s="137">
        <v>90</v>
      </c>
      <c r="G14" s="139" t="s">
        <v>605</v>
      </c>
    </row>
    <row r="15" spans="1:7" ht="23.25" customHeight="1">
      <c r="A15" s="223"/>
      <c r="B15" s="185" t="s">
        <v>602</v>
      </c>
      <c r="C15" s="182">
        <v>0.05</v>
      </c>
      <c r="D15" s="187" t="s">
        <v>606</v>
      </c>
      <c r="E15" s="187" t="s">
        <v>596</v>
      </c>
      <c r="F15" s="137">
        <v>99</v>
      </c>
      <c r="G15" s="139" t="s">
        <v>605</v>
      </c>
    </row>
    <row r="16" spans="1:7" ht="23.25" customHeight="1">
      <c r="A16" s="223"/>
      <c r="B16" s="185" t="s">
        <v>603</v>
      </c>
      <c r="C16" s="182">
        <v>0.05</v>
      </c>
      <c r="D16" s="187" t="s">
        <v>606</v>
      </c>
      <c r="E16" s="187" t="s">
        <v>596</v>
      </c>
      <c r="F16" s="137">
        <v>99</v>
      </c>
      <c r="G16" s="139" t="s">
        <v>605</v>
      </c>
    </row>
    <row r="17" spans="1:7" ht="23.25" customHeight="1">
      <c r="A17" s="223"/>
      <c r="B17" s="185" t="s">
        <v>604</v>
      </c>
      <c r="C17" s="182">
        <v>0.05</v>
      </c>
      <c r="D17" s="187" t="s">
        <v>606</v>
      </c>
      <c r="E17" s="187" t="s">
        <v>596</v>
      </c>
      <c r="F17" s="137">
        <v>99</v>
      </c>
      <c r="G17" s="139" t="s">
        <v>605</v>
      </c>
    </row>
    <row r="18" spans="1:7" ht="23.25" customHeight="1">
      <c r="A18" s="223"/>
      <c r="B18" s="189"/>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13.5">
      <c r="A22" s="221" t="s">
        <v>515</v>
      </c>
      <c r="B22" s="221"/>
      <c r="C22" s="221"/>
      <c r="D22" s="221"/>
      <c r="E22" s="221"/>
      <c r="F22" s="221"/>
      <c r="G22" s="221"/>
    </row>
    <row r="23" spans="1:7" ht="13.5">
      <c r="A23" s="222"/>
      <c r="B23" s="222"/>
      <c r="C23" s="222"/>
      <c r="D23" s="222"/>
      <c r="E23" s="222"/>
      <c r="F23" s="222"/>
      <c r="G23" s="222"/>
    </row>
  </sheetData>
  <sheetProtection/>
  <mergeCells count="12">
    <mergeCell ref="F5:G5"/>
    <mergeCell ref="F6:G6"/>
    <mergeCell ref="B7:G7"/>
    <mergeCell ref="B8:G8"/>
    <mergeCell ref="B9:G9"/>
    <mergeCell ref="A10:A21"/>
    <mergeCell ref="A22:G23"/>
    <mergeCell ref="A2:G2"/>
    <mergeCell ref="B4:D4"/>
    <mergeCell ref="F4:G4"/>
    <mergeCell ref="A5:A6"/>
    <mergeCell ref="B5:D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23"/>
  <sheetViews>
    <sheetView zoomScalePageLayoutView="0" workbookViewId="0" topLeftCell="A1">
      <selection activeCell="F18" sqref="F18"/>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0" t="s">
        <v>647</v>
      </c>
      <c r="C4" s="220"/>
      <c r="D4" s="220"/>
      <c r="E4" s="137" t="s">
        <v>488</v>
      </c>
      <c r="F4" s="220" t="s">
        <v>591</v>
      </c>
      <c r="G4" s="220"/>
    </row>
    <row r="5" spans="1:7" ht="27.75" customHeight="1">
      <c r="A5" s="220" t="s">
        <v>500</v>
      </c>
      <c r="B5" s="220">
        <v>141</v>
      </c>
      <c r="C5" s="220"/>
      <c r="D5" s="220"/>
      <c r="E5" s="137" t="s">
        <v>513</v>
      </c>
      <c r="F5" s="220">
        <v>141</v>
      </c>
      <c r="G5" s="220"/>
    </row>
    <row r="6" spans="1:7" ht="27.75" customHeight="1">
      <c r="A6" s="220"/>
      <c r="B6" s="220"/>
      <c r="C6" s="220"/>
      <c r="D6" s="220"/>
      <c r="E6" s="137" t="s">
        <v>514</v>
      </c>
      <c r="F6" s="220"/>
      <c r="G6" s="220"/>
    </row>
    <row r="7" spans="1:7" ht="34.5" customHeight="1">
      <c r="A7" s="137" t="s">
        <v>489</v>
      </c>
      <c r="B7" s="226" t="s">
        <v>648</v>
      </c>
      <c r="C7" s="227"/>
      <c r="D7" s="227"/>
      <c r="E7" s="227"/>
      <c r="F7" s="227"/>
      <c r="G7" s="228"/>
    </row>
    <row r="8" spans="1:7" ht="34.5" customHeight="1">
      <c r="A8" s="137" t="s">
        <v>490</v>
      </c>
      <c r="B8" s="226" t="s">
        <v>649</v>
      </c>
      <c r="C8" s="227"/>
      <c r="D8" s="227"/>
      <c r="E8" s="227"/>
      <c r="F8" s="227"/>
      <c r="G8" s="228"/>
    </row>
    <row r="9" spans="1:7" ht="34.5" customHeight="1">
      <c r="A9" s="137" t="s">
        <v>491</v>
      </c>
      <c r="B9" s="226" t="s">
        <v>650</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230" t="s">
        <v>651</v>
      </c>
      <c r="C11" s="182">
        <v>0.5</v>
      </c>
      <c r="D11" s="188" t="s">
        <v>655</v>
      </c>
      <c r="E11" s="187" t="s">
        <v>596</v>
      </c>
      <c r="F11" s="137">
        <v>600</v>
      </c>
      <c r="G11" s="139" t="s">
        <v>597</v>
      </c>
    </row>
    <row r="12" spans="1:7" ht="23.25" customHeight="1">
      <c r="A12" s="223"/>
      <c r="B12" s="229" t="s">
        <v>652</v>
      </c>
      <c r="C12" s="182">
        <v>0.2</v>
      </c>
      <c r="D12" s="187" t="s">
        <v>656</v>
      </c>
      <c r="E12" s="187" t="s">
        <v>596</v>
      </c>
      <c r="F12" s="186">
        <v>200</v>
      </c>
      <c r="G12" s="139" t="s">
        <v>597</v>
      </c>
    </row>
    <row r="13" spans="1:7" ht="23.25" customHeight="1">
      <c r="A13" s="223"/>
      <c r="B13" s="231" t="s">
        <v>653</v>
      </c>
      <c r="C13" s="182">
        <v>0.1</v>
      </c>
      <c r="D13" s="187" t="s">
        <v>656</v>
      </c>
      <c r="E13" s="187" t="s">
        <v>596</v>
      </c>
      <c r="F13" s="186">
        <v>8</v>
      </c>
      <c r="G13" s="139" t="s">
        <v>605</v>
      </c>
    </row>
    <row r="14" spans="1:7" ht="23.25" customHeight="1">
      <c r="A14" s="223"/>
      <c r="B14" s="189" t="s">
        <v>618</v>
      </c>
      <c r="C14" s="182">
        <v>0.05</v>
      </c>
      <c r="D14" s="187" t="s">
        <v>606</v>
      </c>
      <c r="E14" s="187" t="s">
        <v>596</v>
      </c>
      <c r="F14" s="137">
        <v>90</v>
      </c>
      <c r="G14" s="139" t="s">
        <v>605</v>
      </c>
    </row>
    <row r="15" spans="1:7" ht="23.25" customHeight="1">
      <c r="A15" s="223"/>
      <c r="B15" s="185" t="s">
        <v>602</v>
      </c>
      <c r="C15" s="182">
        <v>0.05</v>
      </c>
      <c r="D15" s="187" t="s">
        <v>606</v>
      </c>
      <c r="E15" s="187" t="s">
        <v>596</v>
      </c>
      <c r="F15" s="137">
        <v>99</v>
      </c>
      <c r="G15" s="139" t="s">
        <v>605</v>
      </c>
    </row>
    <row r="16" spans="1:7" ht="23.25" customHeight="1">
      <c r="A16" s="223"/>
      <c r="B16" s="185" t="s">
        <v>603</v>
      </c>
      <c r="C16" s="182">
        <v>0.05</v>
      </c>
      <c r="D16" s="187" t="s">
        <v>606</v>
      </c>
      <c r="E16" s="187" t="s">
        <v>596</v>
      </c>
      <c r="F16" s="137">
        <v>99</v>
      </c>
      <c r="G16" s="139" t="s">
        <v>605</v>
      </c>
    </row>
    <row r="17" spans="1:7" ht="23.25" customHeight="1">
      <c r="A17" s="223"/>
      <c r="B17" s="185" t="s">
        <v>604</v>
      </c>
      <c r="C17" s="182">
        <v>0.05</v>
      </c>
      <c r="D17" s="187" t="s">
        <v>606</v>
      </c>
      <c r="E17" s="187" t="s">
        <v>596</v>
      </c>
      <c r="F17" s="137">
        <v>99</v>
      </c>
      <c r="G17" s="139" t="s">
        <v>605</v>
      </c>
    </row>
    <row r="18" spans="1:7" ht="23.25" customHeight="1">
      <c r="A18" s="223"/>
      <c r="B18" s="189"/>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13.5">
      <c r="A22" s="221" t="s">
        <v>515</v>
      </c>
      <c r="B22" s="221"/>
      <c r="C22" s="221"/>
      <c r="D22" s="221"/>
      <c r="E22" s="221"/>
      <c r="F22" s="221"/>
      <c r="G22" s="221"/>
    </row>
    <row r="23" spans="1:7" ht="13.5">
      <c r="A23" s="222"/>
      <c r="B23" s="222"/>
      <c r="C23" s="222"/>
      <c r="D23" s="222"/>
      <c r="E23" s="222"/>
      <c r="F23" s="222"/>
      <c r="G23" s="222"/>
    </row>
  </sheetData>
  <sheetProtection/>
  <mergeCells count="12">
    <mergeCell ref="B7:G7"/>
    <mergeCell ref="B8:G8"/>
    <mergeCell ref="B9:G9"/>
    <mergeCell ref="A10:A21"/>
    <mergeCell ref="A22:G23"/>
    <mergeCell ref="A2:G2"/>
    <mergeCell ref="B4:D4"/>
    <mergeCell ref="F4:G4"/>
    <mergeCell ref="A5:A6"/>
    <mergeCell ref="B5:D6"/>
    <mergeCell ref="F5:G5"/>
    <mergeCell ref="F6:G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A2" sqref="A2"/>
    </sheetView>
  </sheetViews>
  <sheetFormatPr defaultColWidth="6.875" defaultRowHeight="19.5" customHeight="1"/>
  <cols>
    <col min="1" max="1" width="22.875" style="38" customWidth="1"/>
    <col min="2" max="2" width="19.00390625" style="38" customWidth="1"/>
    <col min="3" max="3" width="20.50390625" style="38" customWidth="1"/>
    <col min="4" max="7" width="19.00390625" style="38" customWidth="1"/>
    <col min="8" max="16384" width="6.875" style="39" customWidth="1"/>
  </cols>
  <sheetData>
    <row r="1" spans="1:7" s="9" customFormat="1" ht="19.5" customHeight="1">
      <c r="A1" s="7" t="s">
        <v>501</v>
      </c>
      <c r="B1" s="8"/>
      <c r="C1" s="8"/>
      <c r="D1" s="8"/>
      <c r="E1" s="8"/>
      <c r="F1" s="8"/>
      <c r="G1" s="8"/>
    </row>
    <row r="2" spans="1:7" s="9" customFormat="1" ht="38.25" customHeight="1">
      <c r="A2" s="10" t="s">
        <v>564</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91" t="s">
        <v>312</v>
      </c>
      <c r="B5" s="191"/>
      <c r="C5" s="191" t="s">
        <v>313</v>
      </c>
      <c r="D5" s="191"/>
      <c r="E5" s="191"/>
      <c r="F5" s="191"/>
      <c r="G5" s="191"/>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8">
        <v>2070.79</v>
      </c>
      <c r="C7" s="19" t="s">
        <v>321</v>
      </c>
      <c r="D7" s="20">
        <v>2194.28</v>
      </c>
      <c r="E7" s="20">
        <v>2194.28</v>
      </c>
      <c r="F7" s="20"/>
      <c r="G7" s="20"/>
    </row>
    <row r="8" spans="1:7" s="9" customFormat="1" ht="19.5" customHeight="1">
      <c r="A8" s="21" t="s">
        <v>322</v>
      </c>
      <c r="B8" s="22">
        <v>2070.79</v>
      </c>
      <c r="C8" s="156" t="s">
        <v>519</v>
      </c>
      <c r="D8" s="20">
        <v>1793.47</v>
      </c>
      <c r="E8" s="20">
        <v>1793.47</v>
      </c>
      <c r="F8" s="23"/>
      <c r="G8" s="23"/>
    </row>
    <row r="9" spans="1:7" s="9" customFormat="1" ht="19.5" customHeight="1">
      <c r="A9" s="21" t="s">
        <v>323</v>
      </c>
      <c r="B9" s="24"/>
      <c r="C9" s="156" t="s">
        <v>552</v>
      </c>
      <c r="D9" s="23"/>
      <c r="E9" s="23"/>
      <c r="F9" s="23"/>
      <c r="G9" s="23"/>
    </row>
    <row r="10" spans="1:7" s="9" customFormat="1" ht="19.5" customHeight="1">
      <c r="A10" s="25" t="s">
        <v>324</v>
      </c>
      <c r="B10" s="26"/>
      <c r="C10" s="157" t="s">
        <v>526</v>
      </c>
      <c r="D10" s="23">
        <v>271.48</v>
      </c>
      <c r="E10" s="23">
        <v>271.48</v>
      </c>
      <c r="F10" s="23"/>
      <c r="G10" s="23"/>
    </row>
    <row r="11" spans="1:7" s="9" customFormat="1" ht="27" customHeight="1">
      <c r="A11" s="28" t="s">
        <v>325</v>
      </c>
      <c r="B11" s="18">
        <v>123.49</v>
      </c>
      <c r="C11" s="158" t="s">
        <v>535</v>
      </c>
      <c r="D11" s="23">
        <v>66.77</v>
      </c>
      <c r="E11" s="23">
        <v>66.77</v>
      </c>
      <c r="F11" s="23"/>
      <c r="G11" s="23"/>
    </row>
    <row r="12" spans="1:7" s="9" customFormat="1" ht="19.5" customHeight="1">
      <c r="A12" s="25" t="s">
        <v>322</v>
      </c>
      <c r="B12" s="22">
        <v>123.49</v>
      </c>
      <c r="C12" s="157" t="s">
        <v>545</v>
      </c>
      <c r="D12" s="23">
        <v>62.56</v>
      </c>
      <c r="E12" s="23">
        <v>62.56</v>
      </c>
      <c r="F12" s="23"/>
      <c r="G12" s="23"/>
    </row>
    <row r="13" spans="1:7" s="9" customFormat="1" ht="19.5" customHeight="1">
      <c r="A13" s="25" t="s">
        <v>323</v>
      </c>
      <c r="B13" s="24"/>
      <c r="C13" s="27"/>
      <c r="D13" s="23"/>
      <c r="E13" s="23"/>
      <c r="F13" s="23"/>
      <c r="G13" s="23"/>
    </row>
    <row r="14" spans="1:13" s="9" customFormat="1" ht="19.5" customHeight="1">
      <c r="A14" s="21" t="s">
        <v>324</v>
      </c>
      <c r="B14" s="26"/>
      <c r="C14" s="27"/>
      <c r="D14" s="23"/>
      <c r="E14" s="23"/>
      <c r="F14" s="23"/>
      <c r="G14" s="23"/>
      <c r="M14" s="30"/>
    </row>
    <row r="15" spans="1:7" s="9" customFormat="1" ht="19.5" customHeight="1">
      <c r="A15" s="28"/>
      <c r="B15" s="33"/>
      <c r="C15" s="29"/>
      <c r="D15" s="32"/>
      <c r="E15" s="32"/>
      <c r="F15" s="32"/>
      <c r="G15" s="32"/>
    </row>
    <row r="16" spans="1:7" s="9" customFormat="1" ht="19.5" customHeight="1">
      <c r="A16" s="28"/>
      <c r="B16" s="33"/>
      <c r="C16" s="33" t="s">
        <v>326</v>
      </c>
      <c r="D16" s="34">
        <f>E16+F16+G16</f>
        <v>0</v>
      </c>
      <c r="E16" s="35">
        <f>B8+B12-E7</f>
        <v>0</v>
      </c>
      <c r="F16" s="35">
        <f>B9+B13-F7</f>
        <v>0</v>
      </c>
      <c r="G16" s="35">
        <f>B10+B14-G7</f>
        <v>0</v>
      </c>
    </row>
    <row r="17" spans="1:7" s="9" customFormat="1" ht="19.5" customHeight="1">
      <c r="A17" s="28"/>
      <c r="B17" s="33"/>
      <c r="C17" s="33"/>
      <c r="D17" s="35"/>
      <c r="E17" s="35"/>
      <c r="F17" s="35"/>
      <c r="G17" s="36"/>
    </row>
    <row r="18" spans="1:7" s="9" customFormat="1" ht="19.5" customHeight="1">
      <c r="A18" s="28" t="s">
        <v>327</v>
      </c>
      <c r="B18" s="31">
        <f>B7+B11</f>
        <v>2194.2799999999997</v>
      </c>
      <c r="C18" s="31" t="s">
        <v>328</v>
      </c>
      <c r="D18" s="35">
        <f>SUM(D7+D16)</f>
        <v>2194.28</v>
      </c>
      <c r="E18" s="35">
        <f>SUM(E7+E16)</f>
        <v>2194.28</v>
      </c>
      <c r="F18" s="35">
        <f>SUM(F7+F16)</f>
        <v>0</v>
      </c>
      <c r="G18" s="35">
        <f>SUM(G7+G16)</f>
        <v>0</v>
      </c>
    </row>
    <row r="19" spans="1:6" ht="19.5" customHeight="1">
      <c r="A19" s="37"/>
      <c r="B19" s="37"/>
      <c r="C19" s="37"/>
      <c r="D19" s="37"/>
      <c r="E19" s="37"/>
      <c r="F19" s="3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23"/>
  <sheetViews>
    <sheetView zoomScalePageLayoutView="0" workbookViewId="0" topLeftCell="A1">
      <selection activeCell="E18" sqref="E18"/>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0" t="s">
        <v>657</v>
      </c>
      <c r="C4" s="220"/>
      <c r="D4" s="220"/>
      <c r="E4" s="137" t="s">
        <v>488</v>
      </c>
      <c r="F4" s="220" t="s">
        <v>591</v>
      </c>
      <c r="G4" s="220"/>
    </row>
    <row r="5" spans="1:7" ht="27.75" customHeight="1">
      <c r="A5" s="220" t="s">
        <v>500</v>
      </c>
      <c r="B5" s="220">
        <v>138</v>
      </c>
      <c r="C5" s="220"/>
      <c r="D5" s="220"/>
      <c r="E5" s="137" t="s">
        <v>513</v>
      </c>
      <c r="F5" s="220">
        <v>138</v>
      </c>
      <c r="G5" s="220"/>
    </row>
    <row r="6" spans="1:7" ht="27.75" customHeight="1">
      <c r="A6" s="220"/>
      <c r="B6" s="220"/>
      <c r="C6" s="220"/>
      <c r="D6" s="220"/>
      <c r="E6" s="137" t="s">
        <v>514</v>
      </c>
      <c r="F6" s="220"/>
      <c r="G6" s="220"/>
    </row>
    <row r="7" spans="1:7" ht="34.5" customHeight="1">
      <c r="A7" s="137" t="s">
        <v>489</v>
      </c>
      <c r="B7" s="226" t="s">
        <v>658</v>
      </c>
      <c r="C7" s="227"/>
      <c r="D7" s="227"/>
      <c r="E7" s="227"/>
      <c r="F7" s="227"/>
      <c r="G7" s="228"/>
    </row>
    <row r="8" spans="1:7" ht="34.5" customHeight="1">
      <c r="A8" s="137" t="s">
        <v>490</v>
      </c>
      <c r="B8" s="226" t="s">
        <v>659</v>
      </c>
      <c r="C8" s="227"/>
      <c r="D8" s="227"/>
      <c r="E8" s="227"/>
      <c r="F8" s="227"/>
      <c r="G8" s="228"/>
    </row>
    <row r="9" spans="1:7" ht="34.5" customHeight="1">
      <c r="A9" s="137" t="s">
        <v>491</v>
      </c>
      <c r="B9" s="226" t="s">
        <v>660</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230" t="s">
        <v>661</v>
      </c>
      <c r="C11" s="182">
        <v>0.5</v>
      </c>
      <c r="D11" s="188" t="s">
        <v>664</v>
      </c>
      <c r="E11" s="187" t="s">
        <v>596</v>
      </c>
      <c r="F11" s="137">
        <v>55</v>
      </c>
      <c r="G11" s="139" t="s">
        <v>597</v>
      </c>
    </row>
    <row r="12" spans="1:7" ht="23.25" customHeight="1">
      <c r="A12" s="223"/>
      <c r="B12" s="229" t="s">
        <v>662</v>
      </c>
      <c r="C12" s="182">
        <v>0.2</v>
      </c>
      <c r="D12" s="187" t="s">
        <v>665</v>
      </c>
      <c r="E12" s="187" t="s">
        <v>596</v>
      </c>
      <c r="F12" s="186">
        <v>20</v>
      </c>
      <c r="G12" s="139" t="s">
        <v>597</v>
      </c>
    </row>
    <row r="13" spans="1:7" ht="23.25" customHeight="1">
      <c r="A13" s="223"/>
      <c r="B13" s="229" t="s">
        <v>663</v>
      </c>
      <c r="C13" s="182">
        <v>0.1</v>
      </c>
      <c r="D13" s="187" t="s">
        <v>666</v>
      </c>
      <c r="E13" s="187" t="s">
        <v>596</v>
      </c>
      <c r="F13" s="186">
        <v>200</v>
      </c>
      <c r="G13" s="139" t="s">
        <v>605</v>
      </c>
    </row>
    <row r="14" spans="1:7" ht="23.25" customHeight="1">
      <c r="A14" s="223"/>
      <c r="B14" s="189" t="s">
        <v>618</v>
      </c>
      <c r="C14" s="182">
        <v>0.05</v>
      </c>
      <c r="D14" s="187" t="s">
        <v>606</v>
      </c>
      <c r="E14" s="187" t="s">
        <v>596</v>
      </c>
      <c r="F14" s="137">
        <v>90</v>
      </c>
      <c r="G14" s="139" t="s">
        <v>605</v>
      </c>
    </row>
    <row r="15" spans="1:7" ht="23.25" customHeight="1">
      <c r="A15" s="223"/>
      <c r="B15" s="185" t="s">
        <v>602</v>
      </c>
      <c r="C15" s="182">
        <v>0.05</v>
      </c>
      <c r="D15" s="187" t="s">
        <v>606</v>
      </c>
      <c r="E15" s="187" t="s">
        <v>596</v>
      </c>
      <c r="F15" s="137">
        <v>99</v>
      </c>
      <c r="G15" s="139" t="s">
        <v>605</v>
      </c>
    </row>
    <row r="16" spans="1:7" ht="23.25" customHeight="1">
      <c r="A16" s="223"/>
      <c r="B16" s="185" t="s">
        <v>603</v>
      </c>
      <c r="C16" s="182">
        <v>0.05</v>
      </c>
      <c r="D16" s="187" t="s">
        <v>606</v>
      </c>
      <c r="E16" s="187" t="s">
        <v>596</v>
      </c>
      <c r="F16" s="137">
        <v>99</v>
      </c>
      <c r="G16" s="139" t="s">
        <v>605</v>
      </c>
    </row>
    <row r="17" spans="1:7" ht="23.25" customHeight="1">
      <c r="A17" s="223"/>
      <c r="B17" s="185" t="s">
        <v>604</v>
      </c>
      <c r="C17" s="182">
        <v>0.05</v>
      </c>
      <c r="D17" s="187" t="s">
        <v>606</v>
      </c>
      <c r="E17" s="187" t="s">
        <v>596</v>
      </c>
      <c r="F17" s="137">
        <v>99</v>
      </c>
      <c r="G17" s="139" t="s">
        <v>605</v>
      </c>
    </row>
    <row r="18" spans="1:7" ht="23.25" customHeight="1">
      <c r="A18" s="223"/>
      <c r="B18" s="189"/>
      <c r="C18" s="137"/>
      <c r="D18" s="138"/>
      <c r="E18" s="139"/>
      <c r="F18" s="139"/>
      <c r="G18" s="139"/>
    </row>
    <row r="19" spans="1:7" ht="23.25" customHeight="1">
      <c r="A19" s="223"/>
      <c r="B19" s="137"/>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13.5">
      <c r="A22" s="221" t="s">
        <v>515</v>
      </c>
      <c r="B22" s="221"/>
      <c r="C22" s="221"/>
      <c r="D22" s="221"/>
      <c r="E22" s="221"/>
      <c r="F22" s="221"/>
      <c r="G22" s="221"/>
    </row>
    <row r="23" spans="1:7" ht="13.5">
      <c r="A23" s="222"/>
      <c r="B23" s="222"/>
      <c r="C23" s="222"/>
      <c r="D23" s="222"/>
      <c r="E23" s="222"/>
      <c r="F23" s="222"/>
      <c r="G23" s="222"/>
    </row>
  </sheetData>
  <sheetProtection/>
  <mergeCells count="12">
    <mergeCell ref="B7:G7"/>
    <mergeCell ref="B8:G8"/>
    <mergeCell ref="B9:G9"/>
    <mergeCell ref="A10:A21"/>
    <mergeCell ref="A22:G23"/>
    <mergeCell ref="A2:G2"/>
    <mergeCell ref="B4:D4"/>
    <mergeCell ref="F4:G4"/>
    <mergeCell ref="A5:A6"/>
    <mergeCell ref="B5:D6"/>
    <mergeCell ref="F5:G5"/>
    <mergeCell ref="F6:G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G14" sqref="G14"/>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0" t="s">
        <v>667</v>
      </c>
      <c r="C4" s="220"/>
      <c r="D4" s="220"/>
      <c r="E4" s="137" t="s">
        <v>488</v>
      </c>
      <c r="F4" s="220" t="s">
        <v>591</v>
      </c>
      <c r="G4" s="220"/>
    </row>
    <row r="5" spans="1:7" ht="27.75" customHeight="1">
      <c r="A5" s="220" t="s">
        <v>500</v>
      </c>
      <c r="B5" s="220">
        <v>49</v>
      </c>
      <c r="C5" s="220"/>
      <c r="D5" s="220"/>
      <c r="E5" s="137" t="s">
        <v>513</v>
      </c>
      <c r="F5" s="220">
        <v>49</v>
      </c>
      <c r="G5" s="220"/>
    </row>
    <row r="6" spans="1:7" ht="27.75" customHeight="1">
      <c r="A6" s="220"/>
      <c r="B6" s="220"/>
      <c r="C6" s="220"/>
      <c r="D6" s="220"/>
      <c r="E6" s="137" t="s">
        <v>514</v>
      </c>
      <c r="F6" s="220"/>
      <c r="G6" s="220"/>
    </row>
    <row r="7" spans="1:7" ht="34.5" customHeight="1">
      <c r="A7" s="137" t="s">
        <v>489</v>
      </c>
      <c r="B7" s="226" t="s">
        <v>667</v>
      </c>
      <c r="C7" s="227"/>
      <c r="D7" s="227"/>
      <c r="E7" s="227"/>
      <c r="F7" s="227"/>
      <c r="G7" s="228"/>
    </row>
    <row r="8" spans="1:7" ht="34.5" customHeight="1">
      <c r="A8" s="137" t="s">
        <v>490</v>
      </c>
      <c r="B8" s="226" t="s">
        <v>668</v>
      </c>
      <c r="C8" s="227"/>
      <c r="D8" s="227"/>
      <c r="E8" s="227"/>
      <c r="F8" s="227"/>
      <c r="G8" s="228"/>
    </row>
    <row r="9" spans="1:7" ht="34.5" customHeight="1">
      <c r="A9" s="137" t="s">
        <v>491</v>
      </c>
      <c r="B9" s="226" t="s">
        <v>692</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230" t="s">
        <v>669</v>
      </c>
      <c r="C11" s="182">
        <v>0.5</v>
      </c>
      <c r="D11" s="230" t="s">
        <v>654</v>
      </c>
      <c r="E11" s="187" t="s">
        <v>596</v>
      </c>
      <c r="F11" s="137">
        <v>250</v>
      </c>
      <c r="G11" s="139" t="s">
        <v>597</v>
      </c>
    </row>
    <row r="12" spans="1:7" ht="23.25" customHeight="1">
      <c r="A12" s="223"/>
      <c r="B12" s="230" t="s">
        <v>670</v>
      </c>
      <c r="C12" s="182">
        <v>0.1</v>
      </c>
      <c r="D12" s="230" t="s">
        <v>673</v>
      </c>
      <c r="E12" s="187" t="s">
        <v>596</v>
      </c>
      <c r="F12" s="186" t="s">
        <v>674</v>
      </c>
      <c r="G12" s="139" t="s">
        <v>597</v>
      </c>
    </row>
    <row r="13" spans="1:7" ht="23.25" customHeight="1">
      <c r="A13" s="223"/>
      <c r="B13" s="229" t="s">
        <v>671</v>
      </c>
      <c r="C13" s="182">
        <v>0.1</v>
      </c>
      <c r="D13" s="187" t="s">
        <v>606</v>
      </c>
      <c r="E13" s="187" t="s">
        <v>596</v>
      </c>
      <c r="F13" s="186">
        <v>98</v>
      </c>
      <c r="G13" s="139" t="s">
        <v>605</v>
      </c>
    </row>
    <row r="14" spans="1:7" ht="23.25" customHeight="1">
      <c r="A14" s="223"/>
      <c r="B14" s="229" t="s">
        <v>672</v>
      </c>
      <c r="C14" s="182">
        <v>0.1</v>
      </c>
      <c r="D14" s="187" t="s">
        <v>633</v>
      </c>
      <c r="E14" s="187" t="s">
        <v>626</v>
      </c>
      <c r="F14" s="186">
        <v>3000</v>
      </c>
      <c r="G14" s="139" t="s">
        <v>605</v>
      </c>
    </row>
    <row r="15" spans="1:7" ht="23.25" customHeight="1">
      <c r="A15" s="223"/>
      <c r="B15" s="189" t="s">
        <v>618</v>
      </c>
      <c r="C15" s="182">
        <v>0.05</v>
      </c>
      <c r="D15" s="187" t="s">
        <v>606</v>
      </c>
      <c r="E15" s="187" t="s">
        <v>596</v>
      </c>
      <c r="F15" s="137">
        <v>90</v>
      </c>
      <c r="G15" s="139" t="s">
        <v>605</v>
      </c>
    </row>
    <row r="16" spans="1:7" ht="23.25" customHeight="1">
      <c r="A16" s="223"/>
      <c r="B16" s="185" t="s">
        <v>602</v>
      </c>
      <c r="C16" s="182">
        <v>0.05</v>
      </c>
      <c r="D16" s="187" t="s">
        <v>606</v>
      </c>
      <c r="E16" s="187" t="s">
        <v>596</v>
      </c>
      <c r="F16" s="137">
        <v>99</v>
      </c>
      <c r="G16" s="139" t="s">
        <v>605</v>
      </c>
    </row>
    <row r="17" spans="1:7" ht="23.25" customHeight="1">
      <c r="A17" s="223"/>
      <c r="B17" s="185" t="s">
        <v>603</v>
      </c>
      <c r="C17" s="182">
        <v>0.05</v>
      </c>
      <c r="D17" s="187" t="s">
        <v>606</v>
      </c>
      <c r="E17" s="187" t="s">
        <v>596</v>
      </c>
      <c r="F17" s="137">
        <v>99</v>
      </c>
      <c r="G17" s="139" t="s">
        <v>605</v>
      </c>
    </row>
    <row r="18" spans="1:7" ht="23.25" customHeight="1">
      <c r="A18" s="223"/>
      <c r="B18" s="185" t="s">
        <v>604</v>
      </c>
      <c r="C18" s="182">
        <v>0.05</v>
      </c>
      <c r="D18" s="187" t="s">
        <v>606</v>
      </c>
      <c r="E18" s="187" t="s">
        <v>596</v>
      </c>
      <c r="F18" s="137">
        <v>99</v>
      </c>
      <c r="G18" s="139" t="s">
        <v>605</v>
      </c>
    </row>
    <row r="19" spans="1:7" ht="23.25" customHeight="1">
      <c r="A19" s="223"/>
      <c r="B19" s="189"/>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23.25" customHeight="1">
      <c r="A22" s="223"/>
      <c r="B22" s="137"/>
      <c r="C22" s="137"/>
      <c r="D22" s="138"/>
      <c r="E22" s="139"/>
      <c r="F22" s="139"/>
      <c r="G22" s="139"/>
    </row>
    <row r="23" spans="1:7" ht="13.5">
      <c r="A23" s="221" t="s">
        <v>515</v>
      </c>
      <c r="B23" s="221"/>
      <c r="C23" s="221"/>
      <c r="D23" s="221"/>
      <c r="E23" s="221"/>
      <c r="F23" s="221"/>
      <c r="G23" s="221"/>
    </row>
    <row r="24" spans="1:7" ht="13.5">
      <c r="A24" s="222"/>
      <c r="B24" s="222"/>
      <c r="C24" s="222"/>
      <c r="D24" s="222"/>
      <c r="E24" s="222"/>
      <c r="F24" s="222"/>
      <c r="G24" s="222"/>
    </row>
  </sheetData>
  <sheetProtection/>
  <mergeCells count="12">
    <mergeCell ref="B7:G7"/>
    <mergeCell ref="B8:G8"/>
    <mergeCell ref="B9:G9"/>
    <mergeCell ref="A10:A22"/>
    <mergeCell ref="A23:G24"/>
    <mergeCell ref="A2:G2"/>
    <mergeCell ref="B4:D4"/>
    <mergeCell ref="F4:G4"/>
    <mergeCell ref="A5:A6"/>
    <mergeCell ref="B5:D6"/>
    <mergeCell ref="F5:G5"/>
    <mergeCell ref="F6:G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24"/>
  <sheetViews>
    <sheetView zoomScalePageLayoutView="0" workbookViewId="0" topLeftCell="A1">
      <selection activeCell="H16" sqref="H16"/>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0" t="s">
        <v>675</v>
      </c>
      <c r="C4" s="220"/>
      <c r="D4" s="220"/>
      <c r="E4" s="137" t="s">
        <v>488</v>
      </c>
      <c r="F4" s="220" t="s">
        <v>591</v>
      </c>
      <c r="G4" s="220"/>
    </row>
    <row r="5" spans="1:7" ht="27.75" customHeight="1">
      <c r="A5" s="220" t="s">
        <v>500</v>
      </c>
      <c r="B5" s="220">
        <v>28</v>
      </c>
      <c r="C5" s="220"/>
      <c r="D5" s="220"/>
      <c r="E5" s="137" t="s">
        <v>513</v>
      </c>
      <c r="F5" s="220">
        <v>28</v>
      </c>
      <c r="G5" s="220"/>
    </row>
    <row r="6" spans="1:7" ht="27.75" customHeight="1">
      <c r="A6" s="220"/>
      <c r="B6" s="220"/>
      <c r="C6" s="220"/>
      <c r="D6" s="220"/>
      <c r="E6" s="137" t="s">
        <v>514</v>
      </c>
      <c r="F6" s="220"/>
      <c r="G6" s="220"/>
    </row>
    <row r="7" spans="1:7" ht="34.5" customHeight="1">
      <c r="A7" s="137" t="s">
        <v>489</v>
      </c>
      <c r="B7" s="226" t="s">
        <v>676</v>
      </c>
      <c r="C7" s="227"/>
      <c r="D7" s="227"/>
      <c r="E7" s="227"/>
      <c r="F7" s="227"/>
      <c r="G7" s="228"/>
    </row>
    <row r="8" spans="1:7" ht="34.5" customHeight="1">
      <c r="A8" s="137" t="s">
        <v>490</v>
      </c>
      <c r="B8" s="226" t="s">
        <v>677</v>
      </c>
      <c r="C8" s="227"/>
      <c r="D8" s="227"/>
      <c r="E8" s="227"/>
      <c r="F8" s="227"/>
      <c r="G8" s="228"/>
    </row>
    <row r="9" spans="1:7" ht="34.5" customHeight="1">
      <c r="A9" s="137" t="s">
        <v>491</v>
      </c>
      <c r="B9" s="226" t="s">
        <v>678</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230" t="s">
        <v>679</v>
      </c>
      <c r="C11" s="182">
        <v>0.5</v>
      </c>
      <c r="D11" s="230" t="s">
        <v>665</v>
      </c>
      <c r="E11" s="187" t="s">
        <v>596</v>
      </c>
      <c r="F11" s="137">
        <v>30</v>
      </c>
      <c r="G11" s="139" t="s">
        <v>597</v>
      </c>
    </row>
    <row r="12" spans="1:7" ht="23.25" customHeight="1">
      <c r="A12" s="223"/>
      <c r="B12" s="230" t="s">
        <v>680</v>
      </c>
      <c r="C12" s="182">
        <v>0.1</v>
      </c>
      <c r="D12" s="230" t="s">
        <v>664</v>
      </c>
      <c r="E12" s="187" t="s">
        <v>596</v>
      </c>
      <c r="F12" s="186">
        <v>1</v>
      </c>
      <c r="G12" s="139" t="s">
        <v>597</v>
      </c>
    </row>
    <row r="13" spans="1:7" ht="23.25" customHeight="1">
      <c r="A13" s="223"/>
      <c r="B13" s="229" t="s">
        <v>681</v>
      </c>
      <c r="C13" s="182">
        <v>0.1</v>
      </c>
      <c r="D13" s="187" t="s">
        <v>665</v>
      </c>
      <c r="E13" s="187" t="s">
        <v>596</v>
      </c>
      <c r="F13" s="186">
        <v>2</v>
      </c>
      <c r="G13" s="139" t="s">
        <v>605</v>
      </c>
    </row>
    <row r="14" spans="1:7" ht="23.25" customHeight="1">
      <c r="A14" s="223"/>
      <c r="B14" s="231" t="s">
        <v>682</v>
      </c>
      <c r="C14" s="182">
        <v>0.1</v>
      </c>
      <c r="D14" s="187" t="s">
        <v>664</v>
      </c>
      <c r="E14" s="187" t="s">
        <v>596</v>
      </c>
      <c r="F14" s="186">
        <v>3</v>
      </c>
      <c r="G14" s="139" t="s">
        <v>605</v>
      </c>
    </row>
    <row r="15" spans="1:7" ht="23.25" customHeight="1">
      <c r="A15" s="223"/>
      <c r="B15" s="189" t="s">
        <v>618</v>
      </c>
      <c r="C15" s="182">
        <v>0.05</v>
      </c>
      <c r="D15" s="187" t="s">
        <v>606</v>
      </c>
      <c r="E15" s="187" t="s">
        <v>596</v>
      </c>
      <c r="F15" s="137">
        <v>90</v>
      </c>
      <c r="G15" s="139" t="s">
        <v>605</v>
      </c>
    </row>
    <row r="16" spans="1:7" ht="23.25" customHeight="1">
      <c r="A16" s="223"/>
      <c r="B16" s="185" t="s">
        <v>602</v>
      </c>
      <c r="C16" s="182">
        <v>0.05</v>
      </c>
      <c r="D16" s="187" t="s">
        <v>606</v>
      </c>
      <c r="E16" s="187" t="s">
        <v>596</v>
      </c>
      <c r="F16" s="137">
        <v>99</v>
      </c>
      <c r="G16" s="139" t="s">
        <v>605</v>
      </c>
    </row>
    <row r="17" spans="1:7" ht="23.25" customHeight="1">
      <c r="A17" s="223"/>
      <c r="B17" s="185" t="s">
        <v>603</v>
      </c>
      <c r="C17" s="182">
        <v>0.05</v>
      </c>
      <c r="D17" s="187" t="s">
        <v>606</v>
      </c>
      <c r="E17" s="187" t="s">
        <v>596</v>
      </c>
      <c r="F17" s="137">
        <v>99</v>
      </c>
      <c r="G17" s="139" t="s">
        <v>605</v>
      </c>
    </row>
    <row r="18" spans="1:7" ht="23.25" customHeight="1">
      <c r="A18" s="223"/>
      <c r="B18" s="185" t="s">
        <v>604</v>
      </c>
      <c r="C18" s="182">
        <v>0.05</v>
      </c>
      <c r="D18" s="187" t="s">
        <v>606</v>
      </c>
      <c r="E18" s="187" t="s">
        <v>596</v>
      </c>
      <c r="F18" s="137">
        <v>99</v>
      </c>
      <c r="G18" s="139" t="s">
        <v>605</v>
      </c>
    </row>
    <row r="19" spans="1:7" ht="23.25" customHeight="1">
      <c r="A19" s="223"/>
      <c r="B19" s="189"/>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23.25" customHeight="1">
      <c r="A22" s="223"/>
      <c r="B22" s="137"/>
      <c r="C22" s="137"/>
      <c r="D22" s="138"/>
      <c r="E22" s="139"/>
      <c r="F22" s="139"/>
      <c r="G22" s="139"/>
    </row>
    <row r="23" spans="1:7" ht="13.5">
      <c r="A23" s="221" t="s">
        <v>515</v>
      </c>
      <c r="B23" s="221"/>
      <c r="C23" s="221"/>
      <c r="D23" s="221"/>
      <c r="E23" s="221"/>
      <c r="F23" s="221"/>
      <c r="G23" s="221"/>
    </row>
    <row r="24" spans="1:7" ht="13.5">
      <c r="A24" s="222"/>
      <c r="B24" s="222"/>
      <c r="C24" s="222"/>
      <c r="D24" s="222"/>
      <c r="E24" s="222"/>
      <c r="F24" s="222"/>
      <c r="G24" s="222"/>
    </row>
  </sheetData>
  <sheetProtection/>
  <mergeCells count="12">
    <mergeCell ref="B7:G7"/>
    <mergeCell ref="B8:G8"/>
    <mergeCell ref="B9:G9"/>
    <mergeCell ref="A10:A22"/>
    <mergeCell ref="A23:G24"/>
    <mergeCell ref="A2:G2"/>
    <mergeCell ref="B4:D4"/>
    <mergeCell ref="F4:G4"/>
    <mergeCell ref="A5:A6"/>
    <mergeCell ref="B5:D6"/>
    <mergeCell ref="F5:G5"/>
    <mergeCell ref="F6:G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24"/>
  <sheetViews>
    <sheetView zoomScalePageLayoutView="0" workbookViewId="0" topLeftCell="A1">
      <selection activeCell="J17" sqref="J17"/>
    </sheetView>
  </sheetViews>
  <sheetFormatPr defaultColWidth="9.00390625" defaultRowHeight="14.25"/>
  <cols>
    <col min="1" max="1" width="13.375" style="133" customWidth="1"/>
    <col min="2" max="2" width="21.125" style="133" customWidth="1"/>
    <col min="3" max="3" width="13.00390625" style="133" customWidth="1"/>
    <col min="4" max="4" width="9.125" style="133" customWidth="1"/>
    <col min="5" max="5" width="13.00390625" style="133" customWidth="1"/>
    <col min="6" max="6" width="11.00390625" style="133" customWidth="1"/>
    <col min="7" max="7" width="8.50390625" style="133" customWidth="1"/>
    <col min="8" max="16384" width="9.00390625" style="133" customWidth="1"/>
  </cols>
  <sheetData>
    <row r="1" ht="24.75" customHeight="1">
      <c r="A1" s="132" t="s">
        <v>511</v>
      </c>
    </row>
    <row r="2" spans="1:7" ht="40.5" customHeight="1">
      <c r="A2" s="224" t="s">
        <v>517</v>
      </c>
      <c r="B2" s="224"/>
      <c r="C2" s="224"/>
      <c r="D2" s="224"/>
      <c r="E2" s="224"/>
      <c r="F2" s="224"/>
      <c r="G2" s="224"/>
    </row>
    <row r="3" spans="1:7" ht="24">
      <c r="A3" s="134"/>
      <c r="B3" s="128"/>
      <c r="C3" s="128"/>
      <c r="D3" s="128"/>
      <c r="E3" s="128"/>
      <c r="G3" s="135" t="s">
        <v>475</v>
      </c>
    </row>
    <row r="4" spans="1:7" ht="27.75" customHeight="1">
      <c r="A4" s="136" t="s">
        <v>512</v>
      </c>
      <c r="B4" s="220" t="s">
        <v>683</v>
      </c>
      <c r="C4" s="220"/>
      <c r="D4" s="220"/>
      <c r="E4" s="137" t="s">
        <v>488</v>
      </c>
      <c r="F4" s="220" t="s">
        <v>591</v>
      </c>
      <c r="G4" s="220"/>
    </row>
    <row r="5" spans="1:7" ht="27.75" customHeight="1">
      <c r="A5" s="220" t="s">
        <v>500</v>
      </c>
      <c r="B5" s="220">
        <v>30</v>
      </c>
      <c r="C5" s="220"/>
      <c r="D5" s="220"/>
      <c r="E5" s="137" t="s">
        <v>513</v>
      </c>
      <c r="F5" s="220">
        <v>30</v>
      </c>
      <c r="G5" s="220"/>
    </row>
    <row r="6" spans="1:7" ht="27.75" customHeight="1">
      <c r="A6" s="220"/>
      <c r="B6" s="220"/>
      <c r="C6" s="220"/>
      <c r="D6" s="220"/>
      <c r="E6" s="137" t="s">
        <v>514</v>
      </c>
      <c r="F6" s="220"/>
      <c r="G6" s="220"/>
    </row>
    <row r="7" spans="1:7" ht="67.5" customHeight="1">
      <c r="A7" s="137" t="s">
        <v>489</v>
      </c>
      <c r="B7" s="226" t="s">
        <v>684</v>
      </c>
      <c r="C7" s="227"/>
      <c r="D7" s="227"/>
      <c r="E7" s="227"/>
      <c r="F7" s="227"/>
      <c r="G7" s="228"/>
    </row>
    <row r="8" spans="1:7" ht="34.5" customHeight="1">
      <c r="A8" s="137" t="s">
        <v>490</v>
      </c>
      <c r="B8" s="226" t="s">
        <v>677</v>
      </c>
      <c r="C8" s="227"/>
      <c r="D8" s="227"/>
      <c r="E8" s="227"/>
      <c r="F8" s="227"/>
      <c r="G8" s="228"/>
    </row>
    <row r="9" spans="1:7" ht="74.25" customHeight="1">
      <c r="A9" s="137" t="s">
        <v>491</v>
      </c>
      <c r="B9" s="226" t="s">
        <v>685</v>
      </c>
      <c r="C9" s="227"/>
      <c r="D9" s="227"/>
      <c r="E9" s="227"/>
      <c r="F9" s="227"/>
      <c r="G9" s="228"/>
    </row>
    <row r="10" spans="1:7" ht="23.25" customHeight="1">
      <c r="A10" s="223" t="s">
        <v>480</v>
      </c>
      <c r="B10" s="137" t="s">
        <v>481</v>
      </c>
      <c r="C10" s="137" t="s">
        <v>482</v>
      </c>
      <c r="D10" s="137" t="s">
        <v>483</v>
      </c>
      <c r="E10" s="137" t="s">
        <v>484</v>
      </c>
      <c r="F10" s="137" t="s">
        <v>485</v>
      </c>
      <c r="G10" s="137" t="s">
        <v>498</v>
      </c>
    </row>
    <row r="11" spans="1:7" ht="23.25" customHeight="1">
      <c r="A11" s="223"/>
      <c r="B11" s="230" t="s">
        <v>686</v>
      </c>
      <c r="C11" s="182">
        <v>0.5</v>
      </c>
      <c r="D11" s="230" t="s">
        <v>690</v>
      </c>
      <c r="E11" s="187" t="s">
        <v>596</v>
      </c>
      <c r="F11" s="137">
        <v>2</v>
      </c>
      <c r="G11" s="139" t="s">
        <v>597</v>
      </c>
    </row>
    <row r="12" spans="1:7" ht="23.25" customHeight="1">
      <c r="A12" s="223"/>
      <c r="B12" s="230" t="s">
        <v>687</v>
      </c>
      <c r="C12" s="182">
        <v>0.1</v>
      </c>
      <c r="D12" s="230" t="s">
        <v>691</v>
      </c>
      <c r="E12" s="187" t="s">
        <v>596</v>
      </c>
      <c r="F12" s="186">
        <v>10</v>
      </c>
      <c r="G12" s="139" t="s">
        <v>597</v>
      </c>
    </row>
    <row r="13" spans="1:7" ht="23.25" customHeight="1">
      <c r="A13" s="223"/>
      <c r="B13" s="229" t="s">
        <v>688</v>
      </c>
      <c r="C13" s="182">
        <v>0.1</v>
      </c>
      <c r="D13" s="187" t="s">
        <v>664</v>
      </c>
      <c r="E13" s="187" t="s">
        <v>596</v>
      </c>
      <c r="F13" s="186">
        <v>2</v>
      </c>
      <c r="G13" s="139" t="s">
        <v>605</v>
      </c>
    </row>
    <row r="14" spans="1:7" ht="23.25" customHeight="1">
      <c r="A14" s="223"/>
      <c r="B14" s="229" t="s">
        <v>689</v>
      </c>
      <c r="C14" s="182">
        <v>0.1</v>
      </c>
      <c r="D14" s="187" t="s">
        <v>606</v>
      </c>
      <c r="E14" s="187" t="s">
        <v>596</v>
      </c>
      <c r="F14" s="186">
        <v>90</v>
      </c>
      <c r="G14" s="139" t="s">
        <v>605</v>
      </c>
    </row>
    <row r="15" spans="1:7" ht="23.25" customHeight="1">
      <c r="A15" s="223"/>
      <c r="B15" s="189" t="s">
        <v>618</v>
      </c>
      <c r="C15" s="182">
        <v>0.05</v>
      </c>
      <c r="D15" s="187" t="s">
        <v>606</v>
      </c>
      <c r="E15" s="187" t="s">
        <v>596</v>
      </c>
      <c r="F15" s="137">
        <v>90</v>
      </c>
      <c r="G15" s="139" t="s">
        <v>605</v>
      </c>
    </row>
    <row r="16" spans="1:7" ht="23.25" customHeight="1">
      <c r="A16" s="223"/>
      <c r="B16" s="185" t="s">
        <v>602</v>
      </c>
      <c r="C16" s="182">
        <v>0.05</v>
      </c>
      <c r="D16" s="187" t="s">
        <v>606</v>
      </c>
      <c r="E16" s="187" t="s">
        <v>596</v>
      </c>
      <c r="F16" s="137">
        <v>99</v>
      </c>
      <c r="G16" s="139" t="s">
        <v>605</v>
      </c>
    </row>
    <row r="17" spans="1:7" ht="23.25" customHeight="1">
      <c r="A17" s="223"/>
      <c r="B17" s="185" t="s">
        <v>603</v>
      </c>
      <c r="C17" s="182">
        <v>0.05</v>
      </c>
      <c r="D17" s="187" t="s">
        <v>606</v>
      </c>
      <c r="E17" s="187" t="s">
        <v>596</v>
      </c>
      <c r="F17" s="137">
        <v>99</v>
      </c>
      <c r="G17" s="139" t="s">
        <v>605</v>
      </c>
    </row>
    <row r="18" spans="1:7" ht="23.25" customHeight="1">
      <c r="A18" s="223"/>
      <c r="B18" s="185" t="s">
        <v>604</v>
      </c>
      <c r="C18" s="182">
        <v>0.05</v>
      </c>
      <c r="D18" s="187" t="s">
        <v>606</v>
      </c>
      <c r="E18" s="187" t="s">
        <v>596</v>
      </c>
      <c r="F18" s="137">
        <v>99</v>
      </c>
      <c r="G18" s="139" t="s">
        <v>605</v>
      </c>
    </row>
    <row r="19" spans="1:7" ht="23.25" customHeight="1">
      <c r="A19" s="223"/>
      <c r="B19" s="189"/>
      <c r="C19" s="137"/>
      <c r="D19" s="138"/>
      <c r="E19" s="139"/>
      <c r="F19" s="139"/>
      <c r="G19" s="139"/>
    </row>
    <row r="20" spans="1:7" ht="23.25" customHeight="1">
      <c r="A20" s="223"/>
      <c r="B20" s="137"/>
      <c r="C20" s="137"/>
      <c r="D20" s="138"/>
      <c r="E20" s="139"/>
      <c r="F20" s="139"/>
      <c r="G20" s="139"/>
    </row>
    <row r="21" spans="1:7" ht="23.25" customHeight="1">
      <c r="A21" s="223"/>
      <c r="B21" s="137"/>
      <c r="C21" s="137"/>
      <c r="D21" s="138"/>
      <c r="E21" s="139"/>
      <c r="F21" s="139"/>
      <c r="G21" s="139"/>
    </row>
    <row r="22" spans="1:7" ht="23.25" customHeight="1">
      <c r="A22" s="223"/>
      <c r="B22" s="137"/>
      <c r="C22" s="137"/>
      <c r="D22" s="138"/>
      <c r="E22" s="139"/>
      <c r="F22" s="139"/>
      <c r="G22" s="139"/>
    </row>
    <row r="23" spans="1:7" ht="13.5">
      <c r="A23" s="221" t="s">
        <v>515</v>
      </c>
      <c r="B23" s="221"/>
      <c r="C23" s="221"/>
      <c r="D23" s="221"/>
      <c r="E23" s="221"/>
      <c r="F23" s="221"/>
      <c r="G23" s="221"/>
    </row>
    <row r="24" spans="1:7" ht="13.5">
      <c r="A24" s="222"/>
      <c r="B24" s="222"/>
      <c r="C24" s="222"/>
      <c r="D24" s="222"/>
      <c r="E24" s="222"/>
      <c r="F24" s="222"/>
      <c r="G24" s="222"/>
    </row>
  </sheetData>
  <sheetProtection/>
  <mergeCells count="12">
    <mergeCell ref="B7:G7"/>
    <mergeCell ref="B8:G8"/>
    <mergeCell ref="B9:G9"/>
    <mergeCell ref="A10:A22"/>
    <mergeCell ref="A23:G24"/>
    <mergeCell ref="A2:G2"/>
    <mergeCell ref="B4:D4"/>
    <mergeCell ref="F4:G4"/>
    <mergeCell ref="A5:A6"/>
    <mergeCell ref="B5:D6"/>
    <mergeCell ref="F5:G5"/>
    <mergeCell ref="F6:G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8" sqref="C8:C27"/>
    </sheetView>
  </sheetViews>
  <sheetFormatPr defaultColWidth="23.625" defaultRowHeight="12.75" customHeight="1"/>
  <cols>
    <col min="1" max="1" width="23.625" style="41" customWidth="1"/>
    <col min="2" max="2" width="44.625" style="41" customWidth="1"/>
    <col min="3" max="5" width="15.375" style="41" customWidth="1"/>
    <col min="6" max="255" width="6.875" style="41" customWidth="1"/>
    <col min="256" max="16384" width="23.625" style="41" customWidth="1"/>
  </cols>
  <sheetData>
    <row r="1" ht="19.5" customHeight="1">
      <c r="A1" s="40" t="s">
        <v>502</v>
      </c>
    </row>
    <row r="2" spans="1:5" ht="36" customHeight="1">
      <c r="A2" s="193" t="s">
        <v>562</v>
      </c>
      <c r="B2" s="193"/>
      <c r="C2" s="193"/>
      <c r="D2" s="193"/>
      <c r="E2" s="193"/>
    </row>
    <row r="3" spans="1:5" ht="19.5" customHeight="1">
      <c r="A3" s="193"/>
      <c r="B3" s="193"/>
      <c r="C3" s="193"/>
      <c r="D3" s="193"/>
      <c r="E3" s="193"/>
    </row>
    <row r="4" spans="1:5" ht="19.5" customHeight="1">
      <c r="A4" s="44"/>
      <c r="B4" s="45"/>
      <c r="C4" s="45"/>
      <c r="D4" s="45"/>
      <c r="E4" s="46" t="s">
        <v>311</v>
      </c>
    </row>
    <row r="5" spans="1:5" ht="24.75" customHeight="1">
      <c r="A5" s="192" t="s">
        <v>329</v>
      </c>
      <c r="B5" s="192"/>
      <c r="C5" s="192" t="s">
        <v>472</v>
      </c>
      <c r="D5" s="192"/>
      <c r="E5" s="192"/>
    </row>
    <row r="6" spans="1:5" ht="24.75" customHeight="1">
      <c r="A6" s="47" t="s">
        <v>330</v>
      </c>
      <c r="B6" s="47" t="s">
        <v>331</v>
      </c>
      <c r="C6" s="47" t="s">
        <v>332</v>
      </c>
      <c r="D6" s="47" t="s">
        <v>333</v>
      </c>
      <c r="E6" s="47" t="s">
        <v>334</v>
      </c>
    </row>
    <row r="7" spans="1:5" ht="24.75" customHeight="1">
      <c r="A7" s="53"/>
      <c r="B7" s="53" t="s">
        <v>550</v>
      </c>
      <c r="C7" s="53">
        <v>2070.79</v>
      </c>
      <c r="D7" s="53">
        <v>1552.04</v>
      </c>
      <c r="E7" s="53">
        <v>518.75</v>
      </c>
    </row>
    <row r="8" spans="1:5" ht="24.75" customHeight="1">
      <c r="A8" s="141" t="s">
        <v>518</v>
      </c>
      <c r="B8" s="145" t="s">
        <v>519</v>
      </c>
      <c r="C8" s="53">
        <f aca="true" t="shared" si="0" ref="C8:C27">D8+E8</f>
        <v>1705.57</v>
      </c>
      <c r="D8" s="152">
        <v>1186.82</v>
      </c>
      <c r="E8" s="152">
        <v>518.75</v>
      </c>
    </row>
    <row r="9" spans="1:5" ht="24.75" customHeight="1">
      <c r="A9" s="142">
        <v>20102</v>
      </c>
      <c r="B9" s="154" t="s">
        <v>520</v>
      </c>
      <c r="C9" s="53">
        <f t="shared" si="0"/>
        <v>1705.57</v>
      </c>
      <c r="D9" s="155">
        <v>1186.82</v>
      </c>
      <c r="E9" s="155">
        <v>518.75</v>
      </c>
    </row>
    <row r="10" spans="1:5" ht="24.75" customHeight="1">
      <c r="A10" s="144">
        <v>2010201</v>
      </c>
      <c r="B10" s="144" t="s">
        <v>521</v>
      </c>
      <c r="C10" s="53">
        <f t="shared" si="0"/>
        <v>1108.27</v>
      </c>
      <c r="D10" s="155">
        <v>1108.27</v>
      </c>
      <c r="E10" s="155"/>
    </row>
    <row r="11" spans="1:5" ht="24.75" customHeight="1">
      <c r="A11" s="144">
        <v>2010202</v>
      </c>
      <c r="B11" s="144" t="s">
        <v>522</v>
      </c>
      <c r="C11" s="53">
        <f t="shared" si="0"/>
        <v>231.75</v>
      </c>
      <c r="D11" s="155"/>
      <c r="E11" s="155">
        <v>231.75</v>
      </c>
    </row>
    <row r="12" spans="1:5" ht="24.75" customHeight="1">
      <c r="A12" s="144">
        <v>2010204</v>
      </c>
      <c r="B12" s="144" t="s">
        <v>523</v>
      </c>
      <c r="C12" s="53">
        <f t="shared" si="0"/>
        <v>279</v>
      </c>
      <c r="D12" s="155"/>
      <c r="E12" s="155">
        <v>279</v>
      </c>
    </row>
    <row r="13" spans="1:5" ht="24.75" customHeight="1">
      <c r="A13" s="144">
        <v>2010250</v>
      </c>
      <c r="B13" s="144" t="s">
        <v>524</v>
      </c>
      <c r="C13" s="53">
        <f t="shared" si="0"/>
        <v>86.55</v>
      </c>
      <c r="D13" s="155">
        <v>78.55</v>
      </c>
      <c r="E13" s="155">
        <v>8</v>
      </c>
    </row>
    <row r="14" spans="1:5" ht="24.75" customHeight="1">
      <c r="A14" s="141" t="s">
        <v>525</v>
      </c>
      <c r="B14" s="145" t="s">
        <v>526</v>
      </c>
      <c r="C14" s="53">
        <f t="shared" si="0"/>
        <v>235.89</v>
      </c>
      <c r="D14" s="155">
        <v>235.89</v>
      </c>
      <c r="E14" s="155"/>
    </row>
    <row r="15" spans="1:5" s="48" customFormat="1" ht="24.75" customHeight="1">
      <c r="A15" s="141" t="s">
        <v>527</v>
      </c>
      <c r="B15" s="145" t="s">
        <v>528</v>
      </c>
      <c r="C15" s="53">
        <f t="shared" si="0"/>
        <v>235.89</v>
      </c>
      <c r="D15" s="155">
        <v>235.89</v>
      </c>
      <c r="E15" s="155"/>
    </row>
    <row r="16" spans="1:5" ht="24.75" customHeight="1">
      <c r="A16" s="141" t="s">
        <v>529</v>
      </c>
      <c r="B16" s="145" t="s">
        <v>530</v>
      </c>
      <c r="C16" s="53">
        <f t="shared" si="0"/>
        <v>110.76</v>
      </c>
      <c r="D16" s="153">
        <v>110.76</v>
      </c>
      <c r="E16" s="153"/>
    </row>
    <row r="17" spans="1:5" ht="24.75" customHeight="1">
      <c r="A17" s="146">
        <v>2080505</v>
      </c>
      <c r="B17" s="147" t="s">
        <v>531</v>
      </c>
      <c r="C17" s="53">
        <f t="shared" si="0"/>
        <v>83.42</v>
      </c>
      <c r="D17" s="155">
        <v>83.42</v>
      </c>
      <c r="E17" s="153"/>
    </row>
    <row r="18" spans="1:5" ht="24.75" customHeight="1">
      <c r="A18" s="141" t="s">
        <v>532</v>
      </c>
      <c r="B18" s="145" t="s">
        <v>533</v>
      </c>
      <c r="C18" s="53">
        <f t="shared" si="0"/>
        <v>41.71</v>
      </c>
      <c r="D18" s="153">
        <v>41.71</v>
      </c>
      <c r="E18" s="153"/>
    </row>
    <row r="19" spans="1:5" ht="24.75" customHeight="1">
      <c r="A19" s="141" t="s">
        <v>534</v>
      </c>
      <c r="B19" s="145" t="s">
        <v>535</v>
      </c>
      <c r="C19" s="53">
        <f t="shared" si="0"/>
        <v>66.77</v>
      </c>
      <c r="D19" s="153">
        <v>66.77</v>
      </c>
      <c r="E19" s="153"/>
    </row>
    <row r="20" spans="1:5" ht="24.75" customHeight="1">
      <c r="A20" s="148" t="s">
        <v>536</v>
      </c>
      <c r="B20" s="145" t="s">
        <v>537</v>
      </c>
      <c r="C20" s="53">
        <f t="shared" si="0"/>
        <v>66.77</v>
      </c>
      <c r="D20" s="153">
        <v>66.77</v>
      </c>
      <c r="E20" s="153"/>
    </row>
    <row r="21" spans="1:5" ht="24.75" customHeight="1">
      <c r="A21" s="149" t="s">
        <v>538</v>
      </c>
      <c r="B21" s="145" t="s">
        <v>539</v>
      </c>
      <c r="C21" s="53">
        <f t="shared" si="0"/>
        <v>49.53</v>
      </c>
      <c r="D21" s="153">
        <v>49.53</v>
      </c>
      <c r="E21" s="153"/>
    </row>
    <row r="22" spans="1:5" ht="24.75" customHeight="1">
      <c r="A22" s="149" t="s">
        <v>540</v>
      </c>
      <c r="B22" s="145" t="s">
        <v>541</v>
      </c>
      <c r="C22" s="53">
        <f t="shared" si="0"/>
        <v>0</v>
      </c>
      <c r="D22" s="153"/>
      <c r="E22" s="153"/>
    </row>
    <row r="23" spans="1:5" ht="24.75" customHeight="1">
      <c r="A23" s="150">
        <v>2101103</v>
      </c>
      <c r="B23" s="151" t="s">
        <v>542</v>
      </c>
      <c r="C23" s="53">
        <f t="shared" si="0"/>
        <v>17.24</v>
      </c>
      <c r="D23" s="153">
        <v>17.24</v>
      </c>
      <c r="E23" s="153"/>
    </row>
    <row r="24" spans="1:5" ht="24.75" customHeight="1">
      <c r="A24" s="144">
        <v>2101199</v>
      </c>
      <c r="B24" s="144" t="s">
        <v>543</v>
      </c>
      <c r="C24" s="53">
        <f t="shared" si="0"/>
        <v>0</v>
      </c>
      <c r="D24" s="153"/>
      <c r="E24" s="153"/>
    </row>
    <row r="25" spans="1:5" ht="24.75" customHeight="1">
      <c r="A25" s="141" t="s">
        <v>544</v>
      </c>
      <c r="B25" s="145" t="s">
        <v>545</v>
      </c>
      <c r="C25" s="53">
        <f t="shared" si="0"/>
        <v>62.56</v>
      </c>
      <c r="D25" s="153">
        <v>62.56</v>
      </c>
      <c r="E25" s="153"/>
    </row>
    <row r="26" spans="1:5" ht="24.75" customHeight="1">
      <c r="A26" s="141" t="s">
        <v>546</v>
      </c>
      <c r="B26" s="145" t="s">
        <v>547</v>
      </c>
      <c r="C26" s="53">
        <f t="shared" si="0"/>
        <v>62.56</v>
      </c>
      <c r="D26" s="153">
        <v>62.56</v>
      </c>
      <c r="E26" s="153"/>
    </row>
    <row r="27" spans="1:5" ht="24.75" customHeight="1">
      <c r="A27" s="141" t="s">
        <v>548</v>
      </c>
      <c r="B27" s="145" t="s">
        <v>549</v>
      </c>
      <c r="C27" s="53">
        <f t="shared" si="0"/>
        <v>62.56</v>
      </c>
      <c r="D27" s="153">
        <v>62.56</v>
      </c>
      <c r="E27" s="153"/>
    </row>
  </sheetData>
  <sheetProtection/>
  <mergeCells count="3">
    <mergeCell ref="A5:B5"/>
    <mergeCell ref="C5:E5"/>
    <mergeCell ref="A2:E3"/>
  </mergeCells>
  <printOptions horizontalCentered="1"/>
  <pageMargins left="0" right="0" top="0.984251968503937" bottom="0.984251968503937" header="0.5118110236220472" footer="0.5118110236220472"/>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S60"/>
  <sheetViews>
    <sheetView showGridLines="0" showZeros="0" zoomScalePageLayoutView="0" workbookViewId="0" topLeftCell="A2">
      <selection activeCell="D31" sqref="D31"/>
    </sheetView>
  </sheetViews>
  <sheetFormatPr defaultColWidth="6.875" defaultRowHeight="19.5" customHeight="1"/>
  <cols>
    <col min="1" max="1" width="12.625" style="41" customWidth="1"/>
    <col min="2" max="2" width="31.375" style="41" customWidth="1"/>
    <col min="3" max="3" width="16.625" style="41" customWidth="1"/>
    <col min="4" max="5" width="20.625" style="41" customWidth="1"/>
    <col min="6" max="6" width="11.75390625" style="41" customWidth="1"/>
    <col min="7" max="7" width="11.50390625" style="41" customWidth="1"/>
    <col min="8" max="16384" width="6.875" style="41" customWidth="1"/>
  </cols>
  <sheetData>
    <row r="1" spans="1:5" ht="19.5" customHeight="1">
      <c r="A1" s="40" t="s">
        <v>503</v>
      </c>
      <c r="E1" s="49"/>
    </row>
    <row r="2" spans="1:5" s="170" customFormat="1" ht="44.25" customHeight="1">
      <c r="A2" s="169" t="s">
        <v>565</v>
      </c>
      <c r="B2" s="104"/>
      <c r="C2" s="104"/>
      <c r="D2" s="104"/>
      <c r="E2" s="104"/>
    </row>
    <row r="3" spans="1:5" ht="19.5" customHeight="1">
      <c r="A3" s="50"/>
      <c r="B3" s="50"/>
      <c r="C3" s="50"/>
      <c r="D3" s="50"/>
      <c r="E3" s="50"/>
    </row>
    <row r="4" spans="1:5" s="52" customFormat="1" ht="19.5" customHeight="1">
      <c r="A4" s="44"/>
      <c r="B4" s="45"/>
      <c r="C4" s="45"/>
      <c r="D4" s="45"/>
      <c r="E4" s="51" t="s">
        <v>311</v>
      </c>
    </row>
    <row r="5" spans="1:5" s="52" customFormat="1" ht="19.5" customHeight="1">
      <c r="A5" s="192" t="s">
        <v>335</v>
      </c>
      <c r="B5" s="192"/>
      <c r="C5" s="192" t="s">
        <v>473</v>
      </c>
      <c r="D5" s="192"/>
      <c r="E5" s="192"/>
    </row>
    <row r="6" spans="1:5" s="52" customFormat="1" ht="19.5" customHeight="1">
      <c r="A6" s="53" t="s">
        <v>330</v>
      </c>
      <c r="B6" s="53" t="s">
        <v>331</v>
      </c>
      <c r="C6" s="53" t="s">
        <v>316</v>
      </c>
      <c r="D6" s="53" t="s">
        <v>336</v>
      </c>
      <c r="E6" s="53" t="s">
        <v>337</v>
      </c>
    </row>
    <row r="7" spans="1:10" s="52" customFormat="1" ht="19.5" customHeight="1">
      <c r="A7" s="54" t="s">
        <v>338</v>
      </c>
      <c r="B7" s="55" t="s">
        <v>339</v>
      </c>
      <c r="C7" s="56">
        <f>D7+E7</f>
        <v>1675.53</v>
      </c>
      <c r="D7" s="56">
        <f>D8+D21+D50</f>
        <v>1338.47</v>
      </c>
      <c r="E7" s="56">
        <f>SUM(E8,E21,E50)</f>
        <v>337.06</v>
      </c>
      <c r="J7" s="57"/>
    </row>
    <row r="8" spans="1:7" s="52" customFormat="1" ht="19.5" customHeight="1">
      <c r="A8" s="58" t="s">
        <v>340</v>
      </c>
      <c r="B8" s="59" t="s">
        <v>341</v>
      </c>
      <c r="C8" s="56">
        <v>1227.71</v>
      </c>
      <c r="D8" s="56">
        <v>1227.71</v>
      </c>
      <c r="E8" s="56"/>
      <c r="G8" s="57"/>
    </row>
    <row r="9" spans="1:11" s="52" customFormat="1" ht="19.5" customHeight="1">
      <c r="A9" s="58" t="s">
        <v>342</v>
      </c>
      <c r="B9" s="59" t="s">
        <v>343</v>
      </c>
      <c r="C9" s="56">
        <f>D9+E9</f>
        <v>300.35</v>
      </c>
      <c r="D9" s="56">
        <v>300.35</v>
      </c>
      <c r="E9" s="56"/>
      <c r="F9" s="57"/>
      <c r="G9" s="57"/>
      <c r="K9" s="57"/>
    </row>
    <row r="10" spans="1:8" s="52" customFormat="1" ht="19.5" customHeight="1">
      <c r="A10" s="58" t="s">
        <v>344</v>
      </c>
      <c r="B10" s="59" t="s">
        <v>345</v>
      </c>
      <c r="C10" s="56">
        <f aca="true" t="shared" si="0" ref="C10:C58">D10+E10</f>
        <v>194.26</v>
      </c>
      <c r="D10" s="56">
        <v>194.26</v>
      </c>
      <c r="E10" s="56"/>
      <c r="F10" s="57"/>
      <c r="H10" s="57"/>
    </row>
    <row r="11" spans="1:8" s="52" customFormat="1" ht="19.5" customHeight="1">
      <c r="A11" s="58" t="s">
        <v>346</v>
      </c>
      <c r="B11" s="59" t="s">
        <v>347</v>
      </c>
      <c r="C11" s="56">
        <f t="shared" si="0"/>
        <v>182.78</v>
      </c>
      <c r="D11" s="56">
        <v>182.78</v>
      </c>
      <c r="E11" s="56"/>
      <c r="F11" s="57"/>
      <c r="H11" s="57"/>
    </row>
    <row r="12" spans="1:8" s="52" customFormat="1" ht="19.5" customHeight="1">
      <c r="A12" s="58" t="s">
        <v>348</v>
      </c>
      <c r="B12" s="59" t="s">
        <v>349</v>
      </c>
      <c r="C12" s="56">
        <f t="shared" si="0"/>
        <v>33.21</v>
      </c>
      <c r="D12" s="56">
        <v>33.21</v>
      </c>
      <c r="E12" s="56"/>
      <c r="F12" s="57"/>
      <c r="G12" s="57"/>
      <c r="H12" s="57"/>
    </row>
    <row r="13" spans="1:10" s="52" customFormat="1" ht="19.5" customHeight="1">
      <c r="A13" s="58" t="s">
        <v>350</v>
      </c>
      <c r="B13" s="59" t="s">
        <v>351</v>
      </c>
      <c r="C13" s="56">
        <f t="shared" si="0"/>
        <v>87.79</v>
      </c>
      <c r="D13" s="56">
        <v>87.79</v>
      </c>
      <c r="E13" s="56"/>
      <c r="F13" s="57"/>
      <c r="J13" s="57"/>
    </row>
    <row r="14" spans="1:11" s="52" customFormat="1" ht="19.5" customHeight="1">
      <c r="A14" s="58" t="s">
        <v>352</v>
      </c>
      <c r="B14" s="59" t="s">
        <v>353</v>
      </c>
      <c r="C14" s="56">
        <f t="shared" si="0"/>
        <v>79.48</v>
      </c>
      <c r="D14" s="56">
        <v>79.48</v>
      </c>
      <c r="E14" s="56"/>
      <c r="F14" s="57"/>
      <c r="G14" s="57"/>
      <c r="K14" s="57"/>
    </row>
    <row r="15" spans="1:11" s="52" customFormat="1" ht="19.5" customHeight="1">
      <c r="A15" s="58" t="s">
        <v>354</v>
      </c>
      <c r="B15" s="59" t="s">
        <v>355</v>
      </c>
      <c r="C15" s="56">
        <f t="shared" si="0"/>
        <v>57.62</v>
      </c>
      <c r="D15" s="56">
        <v>57.62</v>
      </c>
      <c r="E15" s="56"/>
      <c r="F15" s="57"/>
      <c r="G15" s="57"/>
      <c r="H15" s="57"/>
      <c r="K15" s="57"/>
    </row>
    <row r="16" spans="1:11" s="52" customFormat="1" ht="19.5" customHeight="1">
      <c r="A16" s="58" t="s">
        <v>356</v>
      </c>
      <c r="B16" s="59" t="s">
        <v>357</v>
      </c>
      <c r="C16" s="56">
        <f t="shared" si="0"/>
        <v>0</v>
      </c>
      <c r="D16" s="56"/>
      <c r="E16" s="56"/>
      <c r="F16" s="57"/>
      <c r="G16" s="57"/>
      <c r="K16" s="57"/>
    </row>
    <row r="17" spans="1:11" s="52" customFormat="1" ht="19.5" customHeight="1">
      <c r="A17" s="58" t="s">
        <v>358</v>
      </c>
      <c r="B17" s="59" t="s">
        <v>359</v>
      </c>
      <c r="C17" s="56">
        <f t="shared" si="0"/>
        <v>4.39</v>
      </c>
      <c r="D17" s="56">
        <v>4.39</v>
      </c>
      <c r="E17" s="56"/>
      <c r="F17" s="163"/>
      <c r="G17" s="57"/>
      <c r="K17" s="57"/>
    </row>
    <row r="18" spans="1:11" s="52" customFormat="1" ht="19.5" customHeight="1">
      <c r="A18" s="58" t="s">
        <v>360</v>
      </c>
      <c r="B18" s="59" t="s">
        <v>361</v>
      </c>
      <c r="C18" s="56">
        <f t="shared" si="0"/>
        <v>65.84</v>
      </c>
      <c r="D18" s="56">
        <v>65.84</v>
      </c>
      <c r="E18" s="56"/>
      <c r="F18" s="57"/>
      <c r="G18" s="57"/>
      <c r="K18" s="57"/>
    </row>
    <row r="19" spans="1:11" s="52" customFormat="1" ht="19.5" customHeight="1">
      <c r="A19" s="58" t="s">
        <v>362</v>
      </c>
      <c r="B19" s="59" t="s">
        <v>363</v>
      </c>
      <c r="C19" s="56">
        <f t="shared" si="0"/>
        <v>17.88</v>
      </c>
      <c r="D19" s="56">
        <v>17.88</v>
      </c>
      <c r="E19" s="56"/>
      <c r="F19" s="163"/>
      <c r="G19" s="57"/>
      <c r="I19" s="57"/>
      <c r="K19" s="57"/>
    </row>
    <row r="20" spans="1:11" s="52" customFormat="1" ht="19.5" customHeight="1">
      <c r="A20" s="58" t="s">
        <v>364</v>
      </c>
      <c r="B20" s="59" t="s">
        <v>365</v>
      </c>
      <c r="C20" s="56">
        <f t="shared" si="0"/>
        <v>204.11</v>
      </c>
      <c r="D20" s="56">
        <v>204.11</v>
      </c>
      <c r="E20" s="56"/>
      <c r="F20" s="57"/>
      <c r="G20" s="163"/>
      <c r="K20" s="57"/>
    </row>
    <row r="21" spans="1:7" s="52" customFormat="1" ht="19.5" customHeight="1">
      <c r="A21" s="58" t="s">
        <v>366</v>
      </c>
      <c r="B21" s="59" t="s">
        <v>367</v>
      </c>
      <c r="C21" s="56">
        <v>337.06</v>
      </c>
      <c r="D21" s="60"/>
      <c r="E21" s="56">
        <v>337.06</v>
      </c>
      <c r="F21" s="57"/>
      <c r="G21" s="57"/>
    </row>
    <row r="22" spans="1:14" s="52" customFormat="1" ht="19.5" customHeight="1">
      <c r="A22" s="58" t="s">
        <v>368</v>
      </c>
      <c r="B22" s="61" t="s">
        <v>369</v>
      </c>
      <c r="C22" s="56">
        <f t="shared" si="0"/>
        <v>90.2</v>
      </c>
      <c r="D22" s="56"/>
      <c r="E22" s="56">
        <v>90.2</v>
      </c>
      <c r="F22" s="57"/>
      <c r="G22" s="57"/>
      <c r="H22" s="57"/>
      <c r="N22" s="57"/>
    </row>
    <row r="23" spans="1:7" s="52" customFormat="1" ht="19.5" customHeight="1">
      <c r="A23" s="58" t="s">
        <v>370</v>
      </c>
      <c r="B23" s="62" t="s">
        <v>371</v>
      </c>
      <c r="C23" s="56">
        <f t="shared" si="0"/>
        <v>0</v>
      </c>
      <c r="D23" s="56"/>
      <c r="E23" s="56"/>
      <c r="F23" s="57"/>
      <c r="G23" s="57"/>
    </row>
    <row r="24" spans="1:10" s="52" customFormat="1" ht="19.5" customHeight="1">
      <c r="A24" s="58" t="s">
        <v>372</v>
      </c>
      <c r="B24" s="62" t="s">
        <v>373</v>
      </c>
      <c r="C24" s="56">
        <f t="shared" si="0"/>
        <v>0</v>
      </c>
      <c r="D24" s="56"/>
      <c r="E24" s="56"/>
      <c r="F24" s="57"/>
      <c r="H24" s="57"/>
      <c r="J24" s="57"/>
    </row>
    <row r="25" spans="1:8" s="52" customFormat="1" ht="19.5" customHeight="1">
      <c r="A25" s="58" t="s">
        <v>374</v>
      </c>
      <c r="B25" s="62" t="s">
        <v>375</v>
      </c>
      <c r="C25" s="56">
        <f t="shared" si="0"/>
        <v>0</v>
      </c>
      <c r="D25" s="56"/>
      <c r="E25" s="56"/>
      <c r="F25" s="57"/>
      <c r="G25" s="57"/>
      <c r="H25" s="57"/>
    </row>
    <row r="26" spans="1:6" s="52" customFormat="1" ht="19.5" customHeight="1">
      <c r="A26" s="58" t="s">
        <v>376</v>
      </c>
      <c r="B26" s="62" t="s">
        <v>377</v>
      </c>
      <c r="C26" s="56">
        <f t="shared" si="0"/>
        <v>0</v>
      </c>
      <c r="D26" s="56"/>
      <c r="E26" s="56"/>
      <c r="F26" s="57"/>
    </row>
    <row r="27" spans="1:12" s="52" customFormat="1" ht="19.5" customHeight="1">
      <c r="A27" s="58" t="s">
        <v>378</v>
      </c>
      <c r="B27" s="62" t="s">
        <v>379</v>
      </c>
      <c r="C27" s="56">
        <f t="shared" si="0"/>
        <v>0</v>
      </c>
      <c r="D27" s="56"/>
      <c r="E27" s="56"/>
      <c r="F27" s="57"/>
      <c r="G27" s="57"/>
      <c r="I27" s="57"/>
      <c r="L27" s="57"/>
    </row>
    <row r="28" spans="1:8" s="52" customFormat="1" ht="19.5" customHeight="1">
      <c r="A28" s="58" t="s">
        <v>380</v>
      </c>
      <c r="B28" s="62" t="s">
        <v>381</v>
      </c>
      <c r="C28" s="56">
        <f t="shared" si="0"/>
        <v>15.67</v>
      </c>
      <c r="D28" s="56"/>
      <c r="E28" s="56">
        <v>15.67</v>
      </c>
      <c r="F28" s="57"/>
      <c r="G28" s="57"/>
      <c r="H28" s="57"/>
    </row>
    <row r="29" spans="1:7" s="52" customFormat="1" ht="19.5" customHeight="1">
      <c r="A29" s="58" t="s">
        <v>382</v>
      </c>
      <c r="B29" s="62" t="s">
        <v>383</v>
      </c>
      <c r="C29" s="56">
        <f t="shared" si="0"/>
        <v>0</v>
      </c>
      <c r="D29" s="56"/>
      <c r="E29" s="56"/>
      <c r="F29" s="57"/>
      <c r="G29" s="57"/>
    </row>
    <row r="30" spans="1:7" s="52" customFormat="1" ht="19.5" customHeight="1">
      <c r="A30" s="58" t="s">
        <v>384</v>
      </c>
      <c r="B30" s="62" t="s">
        <v>385</v>
      </c>
      <c r="C30" s="56">
        <f t="shared" si="0"/>
        <v>0</v>
      </c>
      <c r="D30" s="56"/>
      <c r="E30" s="56"/>
      <c r="F30" s="57"/>
      <c r="G30" s="57"/>
    </row>
    <row r="31" spans="1:7" s="52" customFormat="1" ht="19.5" customHeight="1">
      <c r="A31" s="58" t="s">
        <v>386</v>
      </c>
      <c r="B31" s="61" t="s">
        <v>387</v>
      </c>
      <c r="C31" s="56">
        <f t="shared" si="0"/>
        <v>99</v>
      </c>
      <c r="D31" s="56"/>
      <c r="E31" s="56">
        <v>99</v>
      </c>
      <c r="F31" s="57"/>
      <c r="G31" s="57"/>
    </row>
    <row r="32" spans="1:16" s="52" customFormat="1" ht="19.5" customHeight="1">
      <c r="A32" s="58" t="s">
        <v>388</v>
      </c>
      <c r="B32" s="61" t="s">
        <v>389</v>
      </c>
      <c r="C32" s="56">
        <f t="shared" si="0"/>
        <v>0</v>
      </c>
      <c r="D32" s="56"/>
      <c r="E32" s="56"/>
      <c r="F32" s="57"/>
      <c r="G32" s="57"/>
      <c r="P32" s="57"/>
    </row>
    <row r="33" spans="1:11" s="52" customFormat="1" ht="19.5" customHeight="1">
      <c r="A33" s="58" t="s">
        <v>390</v>
      </c>
      <c r="B33" s="62" t="s">
        <v>391</v>
      </c>
      <c r="C33" s="56">
        <f t="shared" si="0"/>
        <v>5</v>
      </c>
      <c r="D33" s="56"/>
      <c r="E33" s="56">
        <v>5</v>
      </c>
      <c r="F33" s="57"/>
      <c r="G33" s="57"/>
      <c r="H33" s="57"/>
      <c r="K33" s="57"/>
    </row>
    <row r="34" spans="1:9" s="52" customFormat="1" ht="19.5" customHeight="1">
      <c r="A34" s="58" t="s">
        <v>392</v>
      </c>
      <c r="B34" s="62" t="s">
        <v>393</v>
      </c>
      <c r="C34" s="56">
        <f t="shared" si="0"/>
        <v>0</v>
      </c>
      <c r="D34" s="56"/>
      <c r="E34" s="56"/>
      <c r="F34" s="57"/>
      <c r="G34" s="57"/>
      <c r="H34" s="57"/>
      <c r="I34" s="57"/>
    </row>
    <row r="35" spans="1:10" s="52" customFormat="1" ht="19.5" customHeight="1">
      <c r="A35" s="58" t="s">
        <v>394</v>
      </c>
      <c r="B35" s="62" t="s">
        <v>395</v>
      </c>
      <c r="C35" s="56">
        <f t="shared" si="0"/>
        <v>0</v>
      </c>
      <c r="D35" s="56"/>
      <c r="E35" s="56"/>
      <c r="F35" s="57"/>
      <c r="G35" s="57"/>
      <c r="H35" s="57"/>
      <c r="I35" s="57"/>
      <c r="J35" s="57"/>
    </row>
    <row r="36" spans="1:8" s="52" customFormat="1" ht="19.5" customHeight="1">
      <c r="A36" s="58" t="s">
        <v>396</v>
      </c>
      <c r="B36" s="62" t="s">
        <v>397</v>
      </c>
      <c r="C36" s="56">
        <f t="shared" si="0"/>
        <v>7.64</v>
      </c>
      <c r="D36" s="56"/>
      <c r="E36" s="56">
        <v>7.64</v>
      </c>
      <c r="F36" s="57"/>
      <c r="G36" s="57"/>
      <c r="H36" s="57"/>
    </row>
    <row r="37" spans="1:9" s="52" customFormat="1" ht="19.5" customHeight="1">
      <c r="A37" s="58" t="s">
        <v>398</v>
      </c>
      <c r="B37" s="62" t="s">
        <v>399</v>
      </c>
      <c r="C37" s="56">
        <f t="shared" si="0"/>
        <v>4</v>
      </c>
      <c r="D37" s="56"/>
      <c r="E37" s="56">
        <v>4</v>
      </c>
      <c r="F37" s="57"/>
      <c r="I37" s="57"/>
    </row>
    <row r="38" spans="1:8" s="52" customFormat="1" ht="19.5" customHeight="1">
      <c r="A38" s="58" t="s">
        <v>400</v>
      </c>
      <c r="B38" s="62" t="s">
        <v>401</v>
      </c>
      <c r="C38" s="56">
        <f t="shared" si="0"/>
        <v>0</v>
      </c>
      <c r="D38" s="56"/>
      <c r="E38" s="56"/>
      <c r="F38" s="57"/>
      <c r="G38" s="57"/>
      <c r="H38" s="57"/>
    </row>
    <row r="39" spans="1:6" s="52" customFormat="1" ht="19.5" customHeight="1">
      <c r="A39" s="58" t="s">
        <v>402</v>
      </c>
      <c r="B39" s="62" t="s">
        <v>403</v>
      </c>
      <c r="C39" s="56">
        <f t="shared" si="0"/>
        <v>0</v>
      </c>
      <c r="D39" s="56"/>
      <c r="E39" s="56"/>
      <c r="F39" s="57"/>
    </row>
    <row r="40" spans="1:8" s="52" customFormat="1" ht="19.5" customHeight="1">
      <c r="A40" s="58" t="s">
        <v>404</v>
      </c>
      <c r="B40" s="62" t="s">
        <v>405</v>
      </c>
      <c r="C40" s="56">
        <f t="shared" si="0"/>
        <v>0</v>
      </c>
      <c r="D40" s="56"/>
      <c r="E40" s="56"/>
      <c r="F40" s="57"/>
      <c r="G40" s="57"/>
      <c r="H40" s="57"/>
    </row>
    <row r="41" spans="1:8" s="52" customFormat="1" ht="19.5" customHeight="1">
      <c r="A41" s="58" t="s">
        <v>406</v>
      </c>
      <c r="B41" s="62" t="s">
        <v>407</v>
      </c>
      <c r="C41" s="56">
        <f t="shared" si="0"/>
        <v>0</v>
      </c>
      <c r="D41" s="56"/>
      <c r="E41" s="56"/>
      <c r="F41" s="57"/>
      <c r="G41" s="57"/>
      <c r="H41" s="57"/>
    </row>
    <row r="42" spans="1:19" s="52" customFormat="1" ht="19.5" customHeight="1">
      <c r="A42" s="58" t="s">
        <v>408</v>
      </c>
      <c r="B42" s="62" t="s">
        <v>409</v>
      </c>
      <c r="C42" s="56">
        <f t="shared" si="0"/>
        <v>1</v>
      </c>
      <c r="D42" s="56"/>
      <c r="E42" s="56">
        <v>1</v>
      </c>
      <c r="F42" s="57"/>
      <c r="G42" s="57"/>
      <c r="J42" s="57"/>
      <c r="S42" s="57"/>
    </row>
    <row r="43" spans="1:7" s="52" customFormat="1" ht="19.5" customHeight="1">
      <c r="A43" s="58" t="s">
        <v>410</v>
      </c>
      <c r="B43" s="62" t="s">
        <v>411</v>
      </c>
      <c r="C43" s="56">
        <f t="shared" si="0"/>
        <v>0</v>
      </c>
      <c r="D43" s="56"/>
      <c r="E43" s="56"/>
      <c r="F43" s="57"/>
      <c r="G43" s="57"/>
    </row>
    <row r="44" spans="1:9" s="52" customFormat="1" ht="19.5" customHeight="1">
      <c r="A44" s="58" t="s">
        <v>412</v>
      </c>
      <c r="B44" s="61" t="s">
        <v>413</v>
      </c>
      <c r="C44" s="56">
        <f t="shared" si="0"/>
        <v>10.18</v>
      </c>
      <c r="D44" s="56"/>
      <c r="E44" s="56">
        <v>10.18</v>
      </c>
      <c r="F44" s="57"/>
      <c r="G44" s="163"/>
      <c r="H44" s="57"/>
      <c r="I44" s="57"/>
    </row>
    <row r="45" spans="1:7" s="52" customFormat="1" ht="19.5" customHeight="1">
      <c r="A45" s="58" t="s">
        <v>414</v>
      </c>
      <c r="B45" s="62" t="s">
        <v>415</v>
      </c>
      <c r="C45" s="56">
        <f t="shared" si="0"/>
        <v>9.01</v>
      </c>
      <c r="D45" s="56"/>
      <c r="E45" s="56">
        <v>9.01</v>
      </c>
      <c r="F45" s="57"/>
      <c r="G45" s="57"/>
    </row>
    <row r="46" spans="1:16" s="52" customFormat="1" ht="19.5" customHeight="1">
      <c r="A46" s="58" t="s">
        <v>416</v>
      </c>
      <c r="B46" s="62" t="s">
        <v>417</v>
      </c>
      <c r="C46" s="56">
        <f t="shared" si="0"/>
        <v>32.5</v>
      </c>
      <c r="D46" s="56"/>
      <c r="E46" s="56">
        <v>32.5</v>
      </c>
      <c r="F46" s="57"/>
      <c r="G46" s="57"/>
      <c r="I46" s="57"/>
      <c r="P46" s="57"/>
    </row>
    <row r="47" spans="1:16" s="52" customFormat="1" ht="19.5" customHeight="1">
      <c r="A47" s="58" t="s">
        <v>418</v>
      </c>
      <c r="B47" s="62" t="s">
        <v>419</v>
      </c>
      <c r="C47" s="56">
        <f t="shared" si="0"/>
        <v>56.16</v>
      </c>
      <c r="D47" s="56"/>
      <c r="E47" s="56">
        <v>56.16</v>
      </c>
      <c r="F47" s="57"/>
      <c r="G47" s="57"/>
      <c r="H47" s="57"/>
      <c r="P47" s="57"/>
    </row>
    <row r="48" spans="1:10" s="52" customFormat="1" ht="19.5" customHeight="1">
      <c r="A48" s="58" t="s">
        <v>420</v>
      </c>
      <c r="B48" s="62" t="s">
        <v>421</v>
      </c>
      <c r="C48" s="56">
        <f t="shared" si="0"/>
        <v>0</v>
      </c>
      <c r="D48" s="56"/>
      <c r="E48" s="56"/>
      <c r="F48" s="57"/>
      <c r="G48" s="57"/>
      <c r="H48" s="57"/>
      <c r="J48" s="57"/>
    </row>
    <row r="49" spans="1:9" s="52" customFormat="1" ht="19.5" customHeight="1">
      <c r="A49" s="58" t="s">
        <v>422</v>
      </c>
      <c r="B49" s="62" t="s">
        <v>423</v>
      </c>
      <c r="C49" s="56">
        <f t="shared" si="0"/>
        <v>6.7</v>
      </c>
      <c r="D49" s="56"/>
      <c r="E49" s="56">
        <v>6.7</v>
      </c>
      <c r="F49" s="57"/>
      <c r="G49" s="57"/>
      <c r="H49" s="57"/>
      <c r="I49" s="57"/>
    </row>
    <row r="50" spans="1:8" s="52" customFormat="1" ht="19.5" customHeight="1">
      <c r="A50" s="58" t="s">
        <v>424</v>
      </c>
      <c r="B50" s="59" t="s">
        <v>425</v>
      </c>
      <c r="C50" s="56">
        <v>110.76</v>
      </c>
      <c r="D50" s="60">
        <v>110.76</v>
      </c>
      <c r="E50" s="56"/>
      <c r="F50" s="57"/>
      <c r="H50" s="57"/>
    </row>
    <row r="51" spans="1:8" s="52" customFormat="1" ht="19.5" customHeight="1">
      <c r="A51" s="164" t="s">
        <v>560</v>
      </c>
      <c r="B51" s="78" t="s">
        <v>561</v>
      </c>
      <c r="C51" s="56">
        <f t="shared" si="0"/>
        <v>15.83</v>
      </c>
      <c r="D51" s="60">
        <v>15.83</v>
      </c>
      <c r="E51" s="56"/>
      <c r="F51" s="57"/>
      <c r="H51" s="57"/>
    </row>
    <row r="52" spans="1:7" s="52" customFormat="1" ht="19.5" customHeight="1">
      <c r="A52" s="58" t="s">
        <v>426</v>
      </c>
      <c r="B52" s="62" t="s">
        <v>427</v>
      </c>
      <c r="C52" s="56">
        <f t="shared" si="0"/>
        <v>0</v>
      </c>
      <c r="D52" s="56"/>
      <c r="E52" s="56"/>
      <c r="F52" s="57"/>
      <c r="G52" s="57"/>
    </row>
    <row r="53" spans="1:10" s="52" customFormat="1" ht="19.5" customHeight="1">
      <c r="A53" s="58" t="s">
        <v>428</v>
      </c>
      <c r="B53" s="62" t="s">
        <v>429</v>
      </c>
      <c r="C53" s="56">
        <f t="shared" si="0"/>
        <v>0</v>
      </c>
      <c r="D53" s="56"/>
      <c r="E53" s="56"/>
      <c r="F53" s="57"/>
      <c r="G53" s="57"/>
      <c r="I53" s="57"/>
      <c r="J53" s="57"/>
    </row>
    <row r="54" spans="1:8" s="52" customFormat="1" ht="19.5" customHeight="1">
      <c r="A54" s="58" t="s">
        <v>430</v>
      </c>
      <c r="B54" s="62" t="s">
        <v>363</v>
      </c>
      <c r="C54" s="56">
        <f t="shared" si="0"/>
        <v>0</v>
      </c>
      <c r="D54" s="56"/>
      <c r="E54" s="56"/>
      <c r="F54" s="57"/>
      <c r="G54" s="57"/>
      <c r="H54" s="57"/>
    </row>
    <row r="55" spans="1:7" s="52" customFormat="1" ht="19.5" customHeight="1">
      <c r="A55" s="58" t="s">
        <v>431</v>
      </c>
      <c r="B55" s="62" t="s">
        <v>432</v>
      </c>
      <c r="C55" s="56">
        <f t="shared" si="0"/>
        <v>0</v>
      </c>
      <c r="D55" s="56"/>
      <c r="E55" s="56"/>
      <c r="F55" s="57"/>
      <c r="G55" s="57"/>
    </row>
    <row r="56" spans="1:7" s="52" customFormat="1" ht="19.5" customHeight="1">
      <c r="A56" s="58" t="s">
        <v>433</v>
      </c>
      <c r="B56" s="62" t="s">
        <v>434</v>
      </c>
      <c r="C56" s="56">
        <f t="shared" si="0"/>
        <v>0.02</v>
      </c>
      <c r="D56" s="56">
        <v>0.02</v>
      </c>
      <c r="E56" s="56"/>
      <c r="F56" s="57"/>
      <c r="G56" s="57"/>
    </row>
    <row r="57" spans="1:7" s="52" customFormat="1" ht="19.5" customHeight="1">
      <c r="A57" s="58" t="s">
        <v>435</v>
      </c>
      <c r="B57" s="62" t="s">
        <v>436</v>
      </c>
      <c r="C57" s="56">
        <f t="shared" si="0"/>
        <v>0</v>
      </c>
      <c r="D57" s="56"/>
      <c r="E57" s="56"/>
      <c r="F57" s="57"/>
      <c r="G57" s="57"/>
    </row>
    <row r="58" spans="1:6" s="52" customFormat="1" ht="19.5" customHeight="1">
      <c r="A58" s="58" t="s">
        <v>437</v>
      </c>
      <c r="B58" s="62" t="s">
        <v>438</v>
      </c>
      <c r="C58" s="56">
        <f t="shared" si="0"/>
        <v>94.91</v>
      </c>
      <c r="D58" s="56">
        <v>94.91</v>
      </c>
      <c r="E58" s="56"/>
      <c r="F58" s="57"/>
    </row>
    <row r="59" spans="3:5" ht="19.5" customHeight="1">
      <c r="C59" s="48"/>
      <c r="D59" s="48"/>
      <c r="E59" s="48"/>
    </row>
    <row r="60" spans="4:14" ht="19.5" customHeight="1">
      <c r="D60" s="48"/>
      <c r="E60" s="48"/>
      <c r="F60" s="48"/>
      <c r="N60" s="48"/>
    </row>
  </sheetData>
  <sheetProtection/>
  <mergeCells count="2">
    <mergeCell ref="A5:B5"/>
    <mergeCell ref="C5:E5"/>
  </mergeCells>
  <printOptions horizontalCentered="1"/>
  <pageMargins left="0" right="0" top="0"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22" sqref="J22"/>
    </sheetView>
  </sheetViews>
  <sheetFormatPr defaultColWidth="6.875" defaultRowHeight="12.75" customHeight="1"/>
  <cols>
    <col min="1" max="6" width="11.625" style="41" hidden="1" customWidth="1"/>
    <col min="7" max="10" width="19.625" style="41" customWidth="1"/>
    <col min="11" max="11" width="28.00390625" style="41" customWidth="1"/>
    <col min="12" max="12" width="19.625" style="41" customWidth="1"/>
    <col min="13" max="16384" width="6.875" style="41" customWidth="1"/>
  </cols>
  <sheetData>
    <row r="1" spans="1:12" ht="19.5" customHeight="1">
      <c r="A1" s="40" t="s">
        <v>486</v>
      </c>
      <c r="G1" s="140" t="s">
        <v>504</v>
      </c>
      <c r="L1" s="63"/>
    </row>
    <row r="2" spans="1:12" ht="42" customHeight="1">
      <c r="A2" s="64" t="s">
        <v>499</v>
      </c>
      <c r="B2" s="42"/>
      <c r="C2" s="42"/>
      <c r="D2" s="42"/>
      <c r="E2" s="42"/>
      <c r="F2" s="42"/>
      <c r="G2" s="64" t="s">
        <v>551</v>
      </c>
      <c r="H2" s="42"/>
      <c r="I2" s="42"/>
      <c r="J2" s="42"/>
      <c r="K2" s="42"/>
      <c r="L2" s="42"/>
    </row>
    <row r="3" spans="1:12" ht="19.5" customHeight="1">
      <c r="A3" s="43"/>
      <c r="B3" s="42"/>
      <c r="C3" s="42"/>
      <c r="D3" s="42"/>
      <c r="E3" s="42"/>
      <c r="F3" s="42"/>
      <c r="G3" s="42"/>
      <c r="H3" s="42"/>
      <c r="I3" s="42"/>
      <c r="J3" s="42"/>
      <c r="K3" s="42"/>
      <c r="L3" s="42"/>
    </row>
    <row r="4" spans="1:12" ht="19.5" customHeight="1">
      <c r="A4" s="52"/>
      <c r="B4" s="52"/>
      <c r="C4" s="52"/>
      <c r="D4" s="52"/>
      <c r="E4" s="52"/>
      <c r="F4" s="52"/>
      <c r="G4" s="52"/>
      <c r="H4" s="52"/>
      <c r="I4" s="52"/>
      <c r="J4" s="52"/>
      <c r="K4" s="52"/>
      <c r="L4" s="65" t="s">
        <v>311</v>
      </c>
    </row>
    <row r="5" spans="1:12" ht="28.5" customHeight="1">
      <c r="A5" s="192" t="s">
        <v>474</v>
      </c>
      <c r="B5" s="192"/>
      <c r="C5" s="192"/>
      <c r="D5" s="192"/>
      <c r="E5" s="192"/>
      <c r="F5" s="194"/>
      <c r="G5" s="192" t="s">
        <v>472</v>
      </c>
      <c r="H5" s="192"/>
      <c r="I5" s="192"/>
      <c r="J5" s="192"/>
      <c r="K5" s="192"/>
      <c r="L5" s="192"/>
    </row>
    <row r="6" spans="1:12" ht="28.5" customHeight="1">
      <c r="A6" s="195" t="s">
        <v>316</v>
      </c>
      <c r="B6" s="197" t="s">
        <v>439</v>
      </c>
      <c r="C6" s="195" t="s">
        <v>440</v>
      </c>
      <c r="D6" s="195"/>
      <c r="E6" s="195"/>
      <c r="F6" s="199" t="s">
        <v>441</v>
      </c>
      <c r="G6" s="192" t="s">
        <v>316</v>
      </c>
      <c r="H6" s="200" t="s">
        <v>439</v>
      </c>
      <c r="I6" s="192" t="s">
        <v>440</v>
      </c>
      <c r="J6" s="192"/>
      <c r="K6" s="192"/>
      <c r="L6" s="192" t="s">
        <v>441</v>
      </c>
    </row>
    <row r="7" spans="1:12" ht="28.5" customHeight="1">
      <c r="A7" s="196"/>
      <c r="B7" s="198"/>
      <c r="C7" s="66" t="s">
        <v>332</v>
      </c>
      <c r="D7" s="67" t="s">
        <v>442</v>
      </c>
      <c r="E7" s="67" t="s">
        <v>443</v>
      </c>
      <c r="F7" s="196"/>
      <c r="G7" s="192"/>
      <c r="H7" s="200"/>
      <c r="I7" s="53" t="s">
        <v>332</v>
      </c>
      <c r="J7" s="113" t="s">
        <v>442</v>
      </c>
      <c r="K7" s="113" t="s">
        <v>443</v>
      </c>
      <c r="L7" s="192"/>
    </row>
    <row r="8" spans="1:12" ht="28.5" customHeight="1">
      <c r="A8" s="68"/>
      <c r="B8" s="68"/>
      <c r="C8" s="68"/>
      <c r="D8" s="68"/>
      <c r="E8" s="68"/>
      <c r="F8" s="69"/>
      <c r="G8" s="70">
        <v>36.5</v>
      </c>
      <c r="H8" s="56"/>
      <c r="I8" s="71">
        <v>32.5</v>
      </c>
      <c r="J8" s="72"/>
      <c r="K8" s="70">
        <v>32.5</v>
      </c>
      <c r="L8" s="56">
        <v>4</v>
      </c>
    </row>
    <row r="9" spans="2:12" ht="22.5" customHeight="1">
      <c r="B9" s="48"/>
      <c r="G9" s="48"/>
      <c r="H9" s="48"/>
      <c r="I9" s="48"/>
      <c r="J9" s="48"/>
      <c r="K9" s="48"/>
      <c r="L9" s="48"/>
    </row>
    <row r="10" spans="7:12" ht="12.75" customHeight="1">
      <c r="G10" s="48"/>
      <c r="H10" s="48"/>
      <c r="I10" s="48"/>
      <c r="J10" s="48"/>
      <c r="K10" s="48"/>
      <c r="L10" s="48"/>
    </row>
    <row r="11" spans="7:12" ht="12.75" customHeight="1">
      <c r="G11" s="48"/>
      <c r="H11" s="48"/>
      <c r="I11" s="48"/>
      <c r="J11" s="48"/>
      <c r="K11" s="48"/>
      <c r="L11" s="48"/>
    </row>
    <row r="12" spans="7:12" ht="12.75" customHeight="1">
      <c r="G12" s="48"/>
      <c r="H12" s="48"/>
      <c r="I12" s="48"/>
      <c r="L12" s="48"/>
    </row>
    <row r="13" spans="6:11" ht="12.75" customHeight="1">
      <c r="F13" s="48"/>
      <c r="G13" s="48"/>
      <c r="H13" s="48"/>
      <c r="I13" s="48"/>
      <c r="J13" s="48"/>
      <c r="K13" s="48"/>
    </row>
    <row r="14" spans="4:9" ht="12.75" customHeight="1">
      <c r="D14" s="48"/>
      <c r="G14" s="48"/>
      <c r="H14" s="48"/>
      <c r="I14" s="48"/>
    </row>
    <row r="15" ht="12.75" customHeight="1">
      <c r="J15" s="48"/>
    </row>
    <row r="16" spans="11:12" ht="12.75" customHeight="1">
      <c r="K16" s="48"/>
      <c r="L16" s="48"/>
    </row>
    <row r="20" ht="12.75" customHeight="1">
      <c r="H20" s="48"/>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12" sqref="B12"/>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0" t="s">
        <v>505</v>
      </c>
      <c r="E1" s="73"/>
    </row>
    <row r="2" spans="1:5" ht="42.75" customHeight="1">
      <c r="A2" s="171" t="s">
        <v>566</v>
      </c>
      <c r="B2" s="42"/>
      <c r="C2" s="42"/>
      <c r="D2" s="42"/>
      <c r="E2" s="42"/>
    </row>
    <row r="3" spans="1:5" ht="19.5" customHeight="1">
      <c r="A3" s="42"/>
      <c r="B3" s="42"/>
      <c r="C3" s="42"/>
      <c r="D3" s="42"/>
      <c r="E3" s="42"/>
    </row>
    <row r="4" spans="1:5" ht="19.5" customHeight="1">
      <c r="A4" s="74"/>
      <c r="B4" s="75"/>
      <c r="C4" s="75"/>
      <c r="D4" s="75"/>
      <c r="E4" s="76" t="s">
        <v>311</v>
      </c>
    </row>
    <row r="5" spans="1:5" ht="19.5" customHeight="1">
      <c r="A5" s="192" t="s">
        <v>330</v>
      </c>
      <c r="B5" s="194" t="s">
        <v>331</v>
      </c>
      <c r="C5" s="192" t="s">
        <v>444</v>
      </c>
      <c r="D5" s="192"/>
      <c r="E5" s="192"/>
    </row>
    <row r="6" spans="1:5" ht="19.5" customHeight="1">
      <c r="A6" s="196"/>
      <c r="B6" s="196"/>
      <c r="C6" s="66" t="s">
        <v>316</v>
      </c>
      <c r="D6" s="66" t="s">
        <v>333</v>
      </c>
      <c r="E6" s="66" t="s">
        <v>334</v>
      </c>
    </row>
    <row r="7" spans="1:5" ht="19.5" customHeight="1">
      <c r="A7" s="77"/>
      <c r="B7" s="78"/>
      <c r="C7" s="72"/>
      <c r="D7" s="70"/>
      <c r="E7" s="56"/>
    </row>
    <row r="8" spans="1:5" ht="20.25" customHeight="1">
      <c r="A8" s="114" t="s">
        <v>460</v>
      </c>
      <c r="B8" s="48"/>
      <c r="C8" s="48"/>
      <c r="D8" s="48"/>
      <c r="E8" s="48"/>
    </row>
    <row r="9" spans="1:5" ht="20.25" customHeight="1">
      <c r="A9" s="48"/>
      <c r="B9" s="48"/>
      <c r="C9" s="48"/>
      <c r="D9" s="48"/>
      <c r="E9" s="48"/>
    </row>
    <row r="10" spans="1:5" ht="12.75" customHeight="1">
      <c r="A10" s="48"/>
      <c r="B10" s="48"/>
      <c r="C10" s="48"/>
      <c r="E10" s="48"/>
    </row>
    <row r="11" spans="1:5" ht="12.75" customHeight="1">
      <c r="A11" s="48"/>
      <c r="B11" s="48"/>
      <c r="C11" s="48"/>
      <c r="D11" s="48"/>
      <c r="E11" s="48"/>
    </row>
    <row r="12" spans="1:5" ht="12.75" customHeight="1">
      <c r="A12" s="48"/>
      <c r="B12" s="48"/>
      <c r="C12" s="48"/>
      <c r="E12" s="48"/>
    </row>
    <row r="13" spans="1:5" ht="12.75" customHeight="1">
      <c r="A13" s="48"/>
      <c r="B13" s="48"/>
      <c r="D13" s="48"/>
      <c r="E13" s="48"/>
    </row>
    <row r="14" spans="1:5" ht="12.75" customHeight="1">
      <c r="A14" s="48"/>
      <c r="E14" s="48"/>
    </row>
    <row r="15" ht="12.75" customHeight="1">
      <c r="B15" s="48"/>
    </row>
    <row r="16" ht="12.75" customHeight="1">
      <c r="B16" s="48"/>
    </row>
    <row r="17" ht="12.75" customHeight="1">
      <c r="B17" s="48"/>
    </row>
    <row r="18" ht="12.75" customHeight="1">
      <c r="B18" s="48"/>
    </row>
    <row r="19" ht="12.75" customHeight="1">
      <c r="B19" s="48"/>
    </row>
    <row r="20" ht="12.75" customHeight="1">
      <c r="B20" s="48"/>
    </row>
    <row r="22" ht="12.75" customHeight="1">
      <c r="B22" s="48"/>
    </row>
    <row r="23" ht="12.75" customHeight="1">
      <c r="B23" s="48"/>
    </row>
    <row r="25" ht="12.75" customHeight="1">
      <c r="B25" s="48"/>
    </row>
    <row r="26" ht="12.75" customHeight="1">
      <c r="B26" s="48"/>
    </row>
    <row r="27" ht="12.75" customHeight="1">
      <c r="D27" s="48"/>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B9" sqref="B9"/>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0" t="s">
        <v>506</v>
      </c>
      <c r="B1" s="79"/>
      <c r="C1" s="80"/>
      <c r="D1" s="73"/>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row>
    <row r="2" spans="1:251" ht="38.25" customHeight="1">
      <c r="A2" s="172" t="s">
        <v>567</v>
      </c>
      <c r="B2" s="81"/>
      <c r="C2" s="82"/>
      <c r="D2" s="81"/>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row>
    <row r="3" spans="1:251" ht="12.75" customHeight="1">
      <c r="A3" s="81"/>
      <c r="B3" s="81"/>
      <c r="C3" s="82"/>
      <c r="D3" s="81"/>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spans="1:251" ht="19.5" customHeight="1">
      <c r="A4" s="44"/>
      <c r="B4" s="83"/>
      <c r="C4" s="84"/>
      <c r="D4" s="65" t="s">
        <v>311</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spans="1:251" ht="23.25" customHeight="1">
      <c r="A5" s="192" t="s">
        <v>312</v>
      </c>
      <c r="B5" s="192"/>
      <c r="C5" s="192" t="s">
        <v>313</v>
      </c>
      <c r="D5" s="192"/>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row>
    <row r="6" spans="1:251" ht="24" customHeight="1">
      <c r="A6" s="47" t="s">
        <v>314</v>
      </c>
      <c r="B6" s="85" t="s">
        <v>315</v>
      </c>
      <c r="C6" s="47" t="s">
        <v>314</v>
      </c>
      <c r="D6" s="47" t="s">
        <v>315</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row>
    <row r="7" spans="1:251" ht="19.5" customHeight="1">
      <c r="A7" s="86" t="s">
        <v>445</v>
      </c>
      <c r="B7" s="87">
        <v>2070.79</v>
      </c>
      <c r="C7" s="159" t="s">
        <v>519</v>
      </c>
      <c r="D7" s="20">
        <v>1793.47</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row>
    <row r="8" spans="1:251" ht="19.5" customHeight="1">
      <c r="A8" s="88" t="s">
        <v>446</v>
      </c>
      <c r="B8" s="56"/>
      <c r="C8" s="160" t="s">
        <v>553</v>
      </c>
      <c r="D8" s="9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row>
    <row r="9" spans="1:251" ht="19.5" customHeight="1">
      <c r="A9" s="91" t="s">
        <v>447</v>
      </c>
      <c r="B9" s="87"/>
      <c r="C9" s="160" t="s">
        <v>554</v>
      </c>
      <c r="D9" s="9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row>
    <row r="10" spans="1:251" ht="19.5" customHeight="1">
      <c r="A10" s="92" t="s">
        <v>466</v>
      </c>
      <c r="B10" s="93"/>
      <c r="C10" s="160" t="s">
        <v>555</v>
      </c>
      <c r="D10" s="9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row>
    <row r="11" spans="1:251" ht="19.5" customHeight="1">
      <c r="A11" s="92" t="s">
        <v>467</v>
      </c>
      <c r="B11" s="93"/>
      <c r="C11" s="160" t="s">
        <v>552</v>
      </c>
      <c r="D11" s="9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row>
    <row r="12" spans="1:251" ht="19.5" customHeight="1">
      <c r="A12" s="92" t="s">
        <v>468</v>
      </c>
      <c r="B12" s="56"/>
      <c r="C12" s="161" t="s">
        <v>526</v>
      </c>
      <c r="D12" s="90">
        <v>271.48</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row>
    <row r="13" spans="1:251" ht="19.5" customHeight="1">
      <c r="A13" s="92"/>
      <c r="B13" s="95"/>
      <c r="C13" s="161" t="s">
        <v>535</v>
      </c>
      <c r="D13" s="23">
        <v>66.77</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row>
    <row r="14" spans="1:251" ht="19.5" customHeight="1">
      <c r="A14" s="92"/>
      <c r="B14" s="60"/>
      <c r="C14" s="161" t="s">
        <v>556</v>
      </c>
      <c r="D14" s="9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row>
    <row r="15" spans="1:251" ht="19.5" customHeight="1">
      <c r="A15" s="92"/>
      <c r="B15" s="60"/>
      <c r="C15" s="161" t="s">
        <v>557</v>
      </c>
      <c r="D15" s="9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row>
    <row r="16" spans="1:251" ht="19.5" customHeight="1">
      <c r="A16" s="92"/>
      <c r="B16" s="60"/>
      <c r="C16" s="161" t="s">
        <v>558</v>
      </c>
      <c r="D16" s="9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row>
    <row r="17" spans="1:251" ht="19.5" customHeight="1">
      <c r="A17" s="92"/>
      <c r="B17" s="60"/>
      <c r="C17" s="161" t="s">
        <v>545</v>
      </c>
      <c r="D17" s="90">
        <v>62.56</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row>
    <row r="18" spans="1:251" ht="19.5" customHeight="1">
      <c r="A18" s="61"/>
      <c r="B18" s="60"/>
      <c r="C18" s="161" t="s">
        <v>559</v>
      </c>
      <c r="D18" s="90"/>
      <c r="E18" s="80"/>
      <c r="F18" s="80"/>
      <c r="G18" s="80"/>
      <c r="H18" s="80"/>
      <c r="I18" s="80" t="s">
        <v>563</v>
      </c>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row>
    <row r="19" spans="1:251" ht="19.5" customHeight="1">
      <c r="A19" s="61"/>
      <c r="B19" s="60"/>
      <c r="C19" s="94"/>
      <c r="D19" s="9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row>
    <row r="20" spans="1:251" ht="19.5" customHeight="1">
      <c r="A20" s="61"/>
      <c r="B20" s="60"/>
      <c r="C20" s="89"/>
      <c r="D20" s="9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row>
    <row r="21" spans="1:251" ht="19.5" customHeight="1">
      <c r="A21" s="61"/>
      <c r="B21" s="60"/>
      <c r="C21" s="89"/>
      <c r="D21" s="9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row>
    <row r="22" spans="1:251" ht="19.5" customHeight="1">
      <c r="A22" s="96"/>
      <c r="B22" s="60"/>
      <c r="C22" s="89"/>
      <c r="D22" s="9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row>
    <row r="23" spans="1:251" ht="19.5" customHeight="1">
      <c r="A23" s="96"/>
      <c r="B23" s="60"/>
      <c r="C23" s="89"/>
      <c r="D23" s="9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row>
    <row r="24" spans="1:251" ht="19.5" customHeight="1">
      <c r="A24" s="96"/>
      <c r="B24" s="60"/>
      <c r="C24" s="97"/>
      <c r="D24" s="98"/>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row>
    <row r="25" spans="1:251" ht="19.5" customHeight="1">
      <c r="A25" s="99" t="s">
        <v>448</v>
      </c>
      <c r="B25" s="100">
        <f>SUM(B7:B17)</f>
        <v>2070.79</v>
      </c>
      <c r="C25" s="124" t="s">
        <v>449</v>
      </c>
      <c r="D25" s="98">
        <f>SUM(D7:D24)</f>
        <v>2194.2799999999997</v>
      </c>
      <c r="F25" s="48"/>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row>
    <row r="26" spans="1:251" ht="19.5" customHeight="1">
      <c r="A26" s="92" t="s">
        <v>450</v>
      </c>
      <c r="B26" s="100"/>
      <c r="C26" s="89" t="s">
        <v>451</v>
      </c>
      <c r="D26" s="98"/>
      <c r="E26" s="48"/>
      <c r="F26" s="48"/>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row>
    <row r="27" spans="1:251" ht="19.5" customHeight="1">
      <c r="A27" s="92" t="s">
        <v>452</v>
      </c>
      <c r="B27" s="56">
        <v>123.49</v>
      </c>
      <c r="C27" s="94"/>
      <c r="D27" s="98"/>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row>
    <row r="28" spans="1:5" ht="19.5" customHeight="1">
      <c r="A28" s="101" t="s">
        <v>453</v>
      </c>
      <c r="B28" s="102">
        <f>SUM(B25:B27)</f>
        <v>2194.2799999999997</v>
      </c>
      <c r="C28" s="97" t="s">
        <v>454</v>
      </c>
      <c r="D28" s="98">
        <f>D25+D26</f>
        <v>2194.2799999999997</v>
      </c>
      <c r="E28" s="48"/>
    </row>
    <row r="35" ht="19.5" customHeight="1">
      <c r="C35" s="4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showZeros="0" zoomScalePageLayoutView="0" workbookViewId="0" topLeftCell="A1">
      <selection activeCell="E8" sqref="E8"/>
    </sheetView>
  </sheetViews>
  <sheetFormatPr defaultColWidth="6.875" defaultRowHeight="12.75" customHeight="1"/>
  <cols>
    <col min="1" max="1" width="9.25390625" style="41" customWidth="1"/>
    <col min="2" max="2" width="38.25390625" style="41" customWidth="1"/>
    <col min="3" max="12" width="12.625" style="41" customWidth="1"/>
    <col min="13" max="16384" width="6.875" style="41" customWidth="1"/>
  </cols>
  <sheetData>
    <row r="1" spans="1:12" ht="19.5" customHeight="1">
      <c r="A1" s="40" t="s">
        <v>507</v>
      </c>
      <c r="L1" s="103"/>
    </row>
    <row r="2" spans="1:12" ht="43.5" customHeight="1">
      <c r="A2" s="173" t="s">
        <v>568</v>
      </c>
      <c r="B2" s="104"/>
      <c r="C2" s="104"/>
      <c r="D2" s="104"/>
      <c r="E2" s="104"/>
      <c r="F2" s="104"/>
      <c r="G2" s="104"/>
      <c r="H2" s="104"/>
      <c r="I2" s="104"/>
      <c r="J2" s="104"/>
      <c r="K2" s="104"/>
      <c r="L2" s="104"/>
    </row>
    <row r="3" spans="1:12" ht="19.5" customHeight="1">
      <c r="A3" s="105"/>
      <c r="B3" s="105"/>
      <c r="C3" s="105"/>
      <c r="D3" s="105"/>
      <c r="E3" s="105"/>
      <c r="F3" s="105"/>
      <c r="G3" s="105"/>
      <c r="H3" s="105"/>
      <c r="I3" s="105"/>
      <c r="J3" s="105"/>
      <c r="K3" s="105"/>
      <c r="L3" s="105"/>
    </row>
    <row r="4" spans="1:12" ht="19.5" customHeight="1">
      <c r="A4" s="106"/>
      <c r="B4" s="106"/>
      <c r="C4" s="106"/>
      <c r="D4" s="106"/>
      <c r="E4" s="106"/>
      <c r="F4" s="106"/>
      <c r="G4" s="106"/>
      <c r="H4" s="106"/>
      <c r="I4" s="106"/>
      <c r="J4" s="106"/>
      <c r="K4" s="106"/>
      <c r="L4" s="107" t="s">
        <v>311</v>
      </c>
    </row>
    <row r="5" spans="1:12" ht="24" customHeight="1">
      <c r="A5" s="192" t="s">
        <v>455</v>
      </c>
      <c r="B5" s="192"/>
      <c r="C5" s="202" t="s">
        <v>316</v>
      </c>
      <c r="D5" s="200" t="s">
        <v>452</v>
      </c>
      <c r="E5" s="200" t="s">
        <v>456</v>
      </c>
      <c r="F5" s="200" t="s">
        <v>446</v>
      </c>
      <c r="G5" s="200" t="s">
        <v>447</v>
      </c>
      <c r="H5" s="203" t="s">
        <v>466</v>
      </c>
      <c r="I5" s="202"/>
      <c r="J5" s="200" t="s">
        <v>467</v>
      </c>
      <c r="K5" s="200" t="s">
        <v>468</v>
      </c>
      <c r="L5" s="201" t="s">
        <v>450</v>
      </c>
    </row>
    <row r="6" spans="1:12" ht="42" customHeight="1">
      <c r="A6" s="108" t="s">
        <v>330</v>
      </c>
      <c r="B6" s="109" t="s">
        <v>331</v>
      </c>
      <c r="C6" s="198"/>
      <c r="D6" s="198"/>
      <c r="E6" s="198"/>
      <c r="F6" s="198"/>
      <c r="G6" s="198"/>
      <c r="H6" s="113" t="s">
        <v>469</v>
      </c>
      <c r="I6" s="113" t="s">
        <v>470</v>
      </c>
      <c r="J6" s="198"/>
      <c r="K6" s="198"/>
      <c r="L6" s="198"/>
    </row>
    <row r="7" spans="1:12" ht="24.75" customHeight="1">
      <c r="A7" s="141" t="s">
        <v>518</v>
      </c>
      <c r="B7" s="145" t="s">
        <v>519</v>
      </c>
      <c r="C7" s="56">
        <f>D7+E7</f>
        <v>1793.47</v>
      </c>
      <c r="D7" s="56">
        <v>87.9</v>
      </c>
      <c r="E7" s="56">
        <v>1705.57</v>
      </c>
      <c r="F7" s="56"/>
      <c r="G7" s="56"/>
      <c r="H7" s="56"/>
      <c r="I7" s="56"/>
      <c r="J7" s="56"/>
      <c r="K7" s="56"/>
      <c r="L7" s="56"/>
    </row>
    <row r="8" spans="1:12" ht="24.75" customHeight="1">
      <c r="A8" s="142">
        <v>20102</v>
      </c>
      <c r="B8" s="154" t="s">
        <v>520</v>
      </c>
      <c r="C8" s="56">
        <f aca="true" t="shared" si="0" ref="C8:C26">D8+E8</f>
        <v>1793.47</v>
      </c>
      <c r="D8" s="155">
        <v>87.9</v>
      </c>
      <c r="E8" s="155">
        <v>1705.57</v>
      </c>
      <c r="F8" s="155"/>
      <c r="G8" s="155"/>
      <c r="H8" s="155"/>
      <c r="I8" s="155"/>
      <c r="J8" s="155"/>
      <c r="K8" s="155"/>
      <c r="L8" s="155"/>
    </row>
    <row r="9" spans="1:12" ht="24.75" customHeight="1">
      <c r="A9" s="143">
        <v>2010201</v>
      </c>
      <c r="B9" s="144" t="s">
        <v>521</v>
      </c>
      <c r="C9" s="56">
        <f t="shared" si="0"/>
        <v>1196.17</v>
      </c>
      <c r="D9" s="155">
        <v>87.9</v>
      </c>
      <c r="E9" s="155">
        <v>1108.27</v>
      </c>
      <c r="F9" s="155"/>
      <c r="G9" s="155"/>
      <c r="H9" s="155"/>
      <c r="I9" s="155"/>
      <c r="J9" s="155"/>
      <c r="K9" s="155"/>
      <c r="L9" s="155"/>
    </row>
    <row r="10" spans="1:12" ht="24.75" customHeight="1">
      <c r="A10" s="144">
        <v>2010202</v>
      </c>
      <c r="B10" s="144" t="s">
        <v>522</v>
      </c>
      <c r="C10" s="56">
        <f t="shared" si="0"/>
        <v>231.75</v>
      </c>
      <c r="D10" s="155"/>
      <c r="E10" s="155">
        <v>231.75</v>
      </c>
      <c r="F10" s="155"/>
      <c r="G10" s="155"/>
      <c r="H10" s="155"/>
      <c r="I10" s="155"/>
      <c r="J10" s="155"/>
      <c r="K10" s="155"/>
      <c r="L10" s="155"/>
    </row>
    <row r="11" spans="1:12" ht="24.75" customHeight="1">
      <c r="A11" s="144">
        <v>2010204</v>
      </c>
      <c r="B11" s="144" t="s">
        <v>523</v>
      </c>
      <c r="C11" s="56">
        <f t="shared" si="0"/>
        <v>279</v>
      </c>
      <c r="D11" s="155"/>
      <c r="E11" s="155">
        <v>279</v>
      </c>
      <c r="F11" s="155"/>
      <c r="G11" s="155"/>
      <c r="H11" s="155"/>
      <c r="I11" s="155"/>
      <c r="J11" s="155"/>
      <c r="K11" s="155"/>
      <c r="L11" s="155"/>
    </row>
    <row r="12" spans="1:12" ht="24.75" customHeight="1">
      <c r="A12" s="144">
        <v>2010250</v>
      </c>
      <c r="B12" s="144" t="s">
        <v>524</v>
      </c>
      <c r="C12" s="56">
        <f t="shared" si="0"/>
        <v>86.55</v>
      </c>
      <c r="D12" s="155"/>
      <c r="E12" s="153">
        <v>86.55</v>
      </c>
      <c r="F12" s="155"/>
      <c r="G12" s="155"/>
      <c r="H12" s="155"/>
      <c r="I12" s="155"/>
      <c r="J12" s="155"/>
      <c r="K12" s="155"/>
      <c r="L12" s="155"/>
    </row>
    <row r="13" spans="1:12" ht="24.75" customHeight="1">
      <c r="A13" s="141" t="s">
        <v>525</v>
      </c>
      <c r="B13" s="145" t="s">
        <v>526</v>
      </c>
      <c r="C13" s="56">
        <f t="shared" si="0"/>
        <v>271.48</v>
      </c>
      <c r="D13" s="153">
        <v>35.59</v>
      </c>
      <c r="E13" s="153">
        <v>235.89</v>
      </c>
      <c r="F13" s="153"/>
      <c r="G13" s="153"/>
      <c r="H13" s="153"/>
      <c r="I13" s="155"/>
      <c r="J13" s="155"/>
      <c r="K13" s="155"/>
      <c r="L13" s="155"/>
    </row>
    <row r="14" spans="1:12" ht="24.75" customHeight="1">
      <c r="A14" s="141" t="s">
        <v>527</v>
      </c>
      <c r="B14" s="145" t="s">
        <v>528</v>
      </c>
      <c r="C14" s="56">
        <f t="shared" si="0"/>
        <v>235.89</v>
      </c>
      <c r="D14" s="153"/>
      <c r="E14" s="153">
        <v>235.89</v>
      </c>
      <c r="F14" s="153"/>
      <c r="G14" s="153"/>
      <c r="H14" s="153"/>
      <c r="I14" s="153"/>
      <c r="J14" s="155"/>
      <c r="K14" s="155"/>
      <c r="L14" s="153"/>
    </row>
    <row r="15" spans="1:12" ht="24.75" customHeight="1">
      <c r="A15" s="141" t="s">
        <v>529</v>
      </c>
      <c r="B15" s="145" t="s">
        <v>530</v>
      </c>
      <c r="C15" s="56">
        <f t="shared" si="0"/>
        <v>110.76</v>
      </c>
      <c r="D15" s="153"/>
      <c r="E15" s="153">
        <v>110.76</v>
      </c>
      <c r="F15" s="153"/>
      <c r="G15" s="153"/>
      <c r="H15" s="153"/>
      <c r="I15" s="153"/>
      <c r="J15" s="155"/>
      <c r="K15" s="155"/>
      <c r="L15" s="155"/>
    </row>
    <row r="16" spans="1:12" ht="24.75" customHeight="1">
      <c r="A16" s="162">
        <v>2080505</v>
      </c>
      <c r="B16" s="147" t="s">
        <v>531</v>
      </c>
      <c r="C16" s="56">
        <f t="shared" si="0"/>
        <v>83.42</v>
      </c>
      <c r="D16" s="153"/>
      <c r="E16" s="155">
        <v>83.42</v>
      </c>
      <c r="F16" s="153"/>
      <c r="G16" s="153"/>
      <c r="H16" s="153"/>
      <c r="I16" s="153"/>
      <c r="J16" s="155"/>
      <c r="K16" s="153"/>
      <c r="L16" s="153"/>
    </row>
    <row r="17" spans="1:12" ht="24.75" customHeight="1">
      <c r="A17" s="141" t="s">
        <v>532</v>
      </c>
      <c r="B17" s="145" t="s">
        <v>533</v>
      </c>
      <c r="C17" s="56">
        <f t="shared" si="0"/>
        <v>77.30000000000001</v>
      </c>
      <c r="D17" s="153">
        <v>35.59</v>
      </c>
      <c r="E17" s="153">
        <v>41.71</v>
      </c>
      <c r="F17" s="153"/>
      <c r="G17" s="153"/>
      <c r="H17" s="153"/>
      <c r="I17" s="155"/>
      <c r="J17" s="155"/>
      <c r="K17" s="153"/>
      <c r="L17" s="153"/>
    </row>
    <row r="18" spans="1:12" ht="24.75" customHeight="1">
      <c r="A18" s="141" t="s">
        <v>534</v>
      </c>
      <c r="B18" s="145" t="s">
        <v>535</v>
      </c>
      <c r="C18" s="56">
        <f t="shared" si="0"/>
        <v>66.77</v>
      </c>
      <c r="D18" s="153"/>
      <c r="E18" s="153">
        <v>66.77</v>
      </c>
      <c r="F18" s="153"/>
      <c r="G18" s="153"/>
      <c r="H18" s="153"/>
      <c r="I18" s="155"/>
      <c r="J18" s="153"/>
      <c r="K18" s="153"/>
      <c r="L18" s="153"/>
    </row>
    <row r="19" spans="1:12" ht="24.75" customHeight="1">
      <c r="A19" s="148" t="s">
        <v>536</v>
      </c>
      <c r="B19" s="145" t="s">
        <v>537</v>
      </c>
      <c r="C19" s="56">
        <f t="shared" si="0"/>
        <v>66.77</v>
      </c>
      <c r="D19" s="153"/>
      <c r="E19" s="153">
        <v>66.77</v>
      </c>
      <c r="F19" s="153"/>
      <c r="G19" s="153"/>
      <c r="H19" s="153"/>
      <c r="I19" s="155"/>
      <c r="J19" s="153"/>
      <c r="K19" s="155"/>
      <c r="L19" s="153"/>
    </row>
    <row r="20" spans="1:12" ht="24.75" customHeight="1">
      <c r="A20" s="149" t="s">
        <v>538</v>
      </c>
      <c r="B20" s="145" t="s">
        <v>539</v>
      </c>
      <c r="C20" s="56">
        <f t="shared" si="0"/>
        <v>49.53</v>
      </c>
      <c r="D20" s="153"/>
      <c r="E20" s="153">
        <v>49.53</v>
      </c>
      <c r="F20" s="153"/>
      <c r="G20" s="153"/>
      <c r="H20" s="153"/>
      <c r="I20" s="153"/>
      <c r="J20" s="153"/>
      <c r="K20" s="153"/>
      <c r="L20" s="153"/>
    </row>
    <row r="21" spans="1:12" ht="24.75" customHeight="1">
      <c r="A21" s="149" t="s">
        <v>540</v>
      </c>
      <c r="B21" s="145" t="s">
        <v>541</v>
      </c>
      <c r="C21" s="56">
        <f t="shared" si="0"/>
        <v>0</v>
      </c>
      <c r="D21" s="153"/>
      <c r="E21" s="153">
        <v>0</v>
      </c>
      <c r="F21" s="155"/>
      <c r="G21" s="153"/>
      <c r="H21" s="153"/>
      <c r="I21" s="153"/>
      <c r="J21" s="153"/>
      <c r="K21" s="153"/>
      <c r="L21" s="153"/>
    </row>
    <row r="22" spans="1:12" ht="24.75" customHeight="1">
      <c r="A22" s="150">
        <v>2101103</v>
      </c>
      <c r="B22" s="151" t="s">
        <v>542</v>
      </c>
      <c r="C22" s="56">
        <f t="shared" si="0"/>
        <v>17.24</v>
      </c>
      <c r="D22" s="153"/>
      <c r="E22" s="153">
        <v>17.24</v>
      </c>
      <c r="F22" s="153"/>
      <c r="G22" s="153"/>
      <c r="H22" s="153"/>
      <c r="I22" s="153"/>
      <c r="J22" s="153"/>
      <c r="K22" s="153"/>
      <c r="L22" s="153"/>
    </row>
    <row r="23" spans="1:12" ht="24.75" customHeight="1">
      <c r="A23" s="144">
        <v>2101199</v>
      </c>
      <c r="B23" s="144" t="s">
        <v>543</v>
      </c>
      <c r="C23" s="56">
        <f t="shared" si="0"/>
        <v>0</v>
      </c>
      <c r="D23" s="155"/>
      <c r="E23" s="153">
        <v>0</v>
      </c>
      <c r="F23" s="153"/>
      <c r="G23" s="153"/>
      <c r="H23" s="153"/>
      <c r="I23" s="153"/>
      <c r="J23" s="153"/>
      <c r="K23" s="153"/>
      <c r="L23" s="153"/>
    </row>
    <row r="24" spans="1:12" ht="24.75" customHeight="1">
      <c r="A24" s="141" t="s">
        <v>544</v>
      </c>
      <c r="B24" s="145" t="s">
        <v>545</v>
      </c>
      <c r="C24" s="56">
        <f t="shared" si="0"/>
        <v>62.56</v>
      </c>
      <c r="D24" s="153"/>
      <c r="E24" s="153">
        <v>62.56</v>
      </c>
      <c r="F24" s="153"/>
      <c r="G24" s="153"/>
      <c r="H24" s="153"/>
      <c r="I24" s="153"/>
      <c r="J24" s="153"/>
      <c r="K24" s="155"/>
      <c r="L24" s="153"/>
    </row>
    <row r="25" spans="1:12" ht="24.75" customHeight="1">
      <c r="A25" s="141" t="s">
        <v>546</v>
      </c>
      <c r="B25" s="145" t="s">
        <v>547</v>
      </c>
      <c r="C25" s="56">
        <f t="shared" si="0"/>
        <v>62.56</v>
      </c>
      <c r="D25" s="153"/>
      <c r="E25" s="153">
        <v>62.56</v>
      </c>
      <c r="F25" s="153"/>
      <c r="G25" s="153"/>
      <c r="H25" s="153"/>
      <c r="I25" s="153"/>
      <c r="J25" s="153"/>
      <c r="K25" s="153"/>
      <c r="L25" s="153"/>
    </row>
    <row r="26" spans="1:12" ht="24.75" customHeight="1">
      <c r="A26" s="141" t="s">
        <v>548</v>
      </c>
      <c r="B26" s="145" t="s">
        <v>549</v>
      </c>
      <c r="C26" s="56">
        <f t="shared" si="0"/>
        <v>62.56</v>
      </c>
      <c r="D26" s="153"/>
      <c r="E26" s="153">
        <v>62.56</v>
      </c>
      <c r="F26" s="153"/>
      <c r="G26" s="153"/>
      <c r="H26" s="153"/>
      <c r="I26" s="153"/>
      <c r="J26" s="153"/>
      <c r="K26" s="153"/>
      <c r="L26" s="153"/>
    </row>
  </sheetData>
  <sheetProtection/>
  <mergeCells count="10">
    <mergeCell ref="K5:K6"/>
    <mergeCell ref="L5:L6"/>
    <mergeCell ref="F5:F6"/>
    <mergeCell ref="G5:G6"/>
    <mergeCell ref="A5:B5"/>
    <mergeCell ref="C5:C6"/>
    <mergeCell ref="D5:D6"/>
    <mergeCell ref="E5:E6"/>
    <mergeCell ref="H5:I5"/>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I26"/>
  <sheetViews>
    <sheetView showGridLines="0" showZeros="0" zoomScalePageLayoutView="0" workbookViewId="0" topLeftCell="A1">
      <selection activeCell="B7" sqref="B7"/>
    </sheetView>
  </sheetViews>
  <sheetFormatPr defaultColWidth="6.875" defaultRowHeight="12.75" customHeight="1"/>
  <cols>
    <col min="1" max="1" width="17.125" style="41" customWidth="1"/>
    <col min="2" max="2" width="33.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0" t="s">
        <v>508</v>
      </c>
      <c r="B1" s="48"/>
    </row>
    <row r="2" spans="1:8" ht="44.25" customHeight="1">
      <c r="A2" s="204" t="s">
        <v>569</v>
      </c>
      <c r="B2" s="205"/>
      <c r="C2" s="205"/>
      <c r="D2" s="205"/>
      <c r="E2" s="205"/>
      <c r="F2" s="205"/>
      <c r="G2" s="205"/>
      <c r="H2" s="205"/>
    </row>
    <row r="3" spans="1:8" ht="19.5" customHeight="1">
      <c r="A3" s="111"/>
      <c r="B3" s="112"/>
      <c r="C3" s="110"/>
      <c r="D3" s="110"/>
      <c r="E3" s="110"/>
      <c r="F3" s="110"/>
      <c r="G3" s="110"/>
      <c r="H3" s="104"/>
    </row>
    <row r="4" spans="1:8" ht="25.5" customHeight="1">
      <c r="A4" s="45"/>
      <c r="B4" s="44"/>
      <c r="C4" s="45"/>
      <c r="D4" s="45"/>
      <c r="E4" s="45"/>
      <c r="F4" s="45"/>
      <c r="G4" s="45"/>
      <c r="H4" s="65" t="s">
        <v>311</v>
      </c>
    </row>
    <row r="5" spans="1:8" ht="29.25" customHeight="1">
      <c r="A5" s="113" t="s">
        <v>330</v>
      </c>
      <c r="B5" s="113" t="s">
        <v>331</v>
      </c>
      <c r="C5" s="113" t="s">
        <v>316</v>
      </c>
      <c r="D5" s="113" t="s">
        <v>333</v>
      </c>
      <c r="E5" s="113" t="s">
        <v>334</v>
      </c>
      <c r="F5" s="113" t="s">
        <v>457</v>
      </c>
      <c r="G5" s="113" t="s">
        <v>458</v>
      </c>
      <c r="H5" s="113" t="s">
        <v>459</v>
      </c>
    </row>
    <row r="6" spans="1:8" ht="27" customHeight="1">
      <c r="A6" s="58"/>
      <c r="B6" s="165" t="s">
        <v>550</v>
      </c>
      <c r="C6" s="56">
        <f>D6+E6</f>
        <v>2194.2799999999997</v>
      </c>
      <c r="D6" s="56">
        <v>1675.53</v>
      </c>
      <c r="E6" s="56">
        <v>518.75</v>
      </c>
      <c r="F6" s="56"/>
      <c r="G6" s="56"/>
      <c r="H6" s="56"/>
    </row>
    <row r="7" spans="1:9" ht="24.75" customHeight="1">
      <c r="A7" s="141" t="s">
        <v>518</v>
      </c>
      <c r="B7" s="145" t="s">
        <v>519</v>
      </c>
      <c r="C7" s="56">
        <f aca="true" t="shared" si="0" ref="C7:C26">D7+E7</f>
        <v>1793.47</v>
      </c>
      <c r="D7" s="155">
        <v>1274.72</v>
      </c>
      <c r="E7" s="155">
        <v>518.75</v>
      </c>
      <c r="F7" s="155"/>
      <c r="G7" s="155"/>
      <c r="H7" s="155"/>
      <c r="I7" s="166"/>
    </row>
    <row r="8" spans="1:9" ht="24.75" customHeight="1">
      <c r="A8" s="142">
        <v>20102</v>
      </c>
      <c r="B8" s="154" t="s">
        <v>520</v>
      </c>
      <c r="C8" s="56">
        <f t="shared" si="0"/>
        <v>1793.47</v>
      </c>
      <c r="D8" s="155">
        <v>1274.72</v>
      </c>
      <c r="E8" s="155">
        <v>518.75</v>
      </c>
      <c r="F8" s="155"/>
      <c r="G8" s="155"/>
      <c r="H8" s="155"/>
      <c r="I8" s="166"/>
    </row>
    <row r="9" spans="1:9" ht="24.75" customHeight="1">
      <c r="A9" s="144">
        <v>2010201</v>
      </c>
      <c r="B9" s="144" t="s">
        <v>521</v>
      </c>
      <c r="C9" s="56">
        <f t="shared" si="0"/>
        <v>1196.17</v>
      </c>
      <c r="D9" s="155">
        <v>1196.17</v>
      </c>
      <c r="E9" s="155"/>
      <c r="F9" s="155"/>
      <c r="G9" s="155"/>
      <c r="H9" s="155"/>
      <c r="I9" s="166"/>
    </row>
    <row r="10" spans="1:9" ht="24.75" customHeight="1">
      <c r="A10" s="144">
        <v>2010202</v>
      </c>
      <c r="B10" s="144" t="s">
        <v>522</v>
      </c>
      <c r="C10" s="56">
        <f t="shared" si="0"/>
        <v>231.75</v>
      </c>
      <c r="D10" s="155"/>
      <c r="E10" s="53">
        <v>231.75</v>
      </c>
      <c r="F10" s="155"/>
      <c r="G10" s="155"/>
      <c r="H10" s="155"/>
      <c r="I10" s="167"/>
    </row>
    <row r="11" spans="1:9" ht="24.75" customHeight="1">
      <c r="A11" s="144">
        <v>2010204</v>
      </c>
      <c r="B11" s="144" t="s">
        <v>523</v>
      </c>
      <c r="C11" s="56">
        <f t="shared" si="0"/>
        <v>279</v>
      </c>
      <c r="D11" s="155"/>
      <c r="E11" s="53">
        <v>279</v>
      </c>
      <c r="F11" s="155"/>
      <c r="G11" s="155"/>
      <c r="H11" s="155"/>
      <c r="I11" s="166"/>
    </row>
    <row r="12" spans="1:9" ht="24.75" customHeight="1">
      <c r="A12" s="144">
        <v>2010250</v>
      </c>
      <c r="B12" s="144" t="s">
        <v>524</v>
      </c>
      <c r="C12" s="56">
        <f t="shared" si="0"/>
        <v>86.55</v>
      </c>
      <c r="D12" s="155">
        <v>78.55</v>
      </c>
      <c r="E12" s="53">
        <v>8</v>
      </c>
      <c r="F12" s="155"/>
      <c r="G12" s="155"/>
      <c r="H12" s="153"/>
      <c r="I12" s="166"/>
    </row>
    <row r="13" spans="1:9" ht="24.75" customHeight="1">
      <c r="A13" s="141" t="s">
        <v>525</v>
      </c>
      <c r="B13" s="145" t="s">
        <v>526</v>
      </c>
      <c r="C13" s="56">
        <f t="shared" si="0"/>
        <v>271.48</v>
      </c>
      <c r="D13" s="155">
        <v>271.48</v>
      </c>
      <c r="E13" s="155"/>
      <c r="F13" s="155"/>
      <c r="G13" s="155"/>
      <c r="H13" s="153"/>
      <c r="I13" s="167"/>
    </row>
    <row r="14" spans="1:9" ht="24.75" customHeight="1">
      <c r="A14" s="141" t="s">
        <v>527</v>
      </c>
      <c r="B14" s="145" t="s">
        <v>528</v>
      </c>
      <c r="C14" s="56">
        <f t="shared" si="0"/>
        <v>235.89</v>
      </c>
      <c r="D14" s="153">
        <v>235.89</v>
      </c>
      <c r="E14" s="153"/>
      <c r="F14" s="155"/>
      <c r="G14" s="155"/>
      <c r="H14" s="155"/>
      <c r="I14" s="166"/>
    </row>
    <row r="15" spans="1:9" ht="24.75" customHeight="1">
      <c r="A15" s="141" t="s">
        <v>529</v>
      </c>
      <c r="B15" s="145" t="s">
        <v>530</v>
      </c>
      <c r="C15" s="56">
        <f t="shared" si="0"/>
        <v>110.76</v>
      </c>
      <c r="D15" s="153">
        <v>110.76</v>
      </c>
      <c r="E15" s="153"/>
      <c r="F15" s="155"/>
      <c r="G15" s="155"/>
      <c r="H15" s="153"/>
      <c r="I15" s="166"/>
    </row>
    <row r="16" spans="1:9" ht="24.75" customHeight="1">
      <c r="A16" s="146">
        <v>2080505</v>
      </c>
      <c r="B16" s="147" t="s">
        <v>531</v>
      </c>
      <c r="C16" s="56">
        <f t="shared" si="0"/>
        <v>83.42</v>
      </c>
      <c r="D16" s="153">
        <v>83.42</v>
      </c>
      <c r="E16" s="153"/>
      <c r="F16" s="155"/>
      <c r="G16" s="153"/>
      <c r="H16" s="153"/>
      <c r="I16" s="166"/>
    </row>
    <row r="17" spans="1:9" ht="24.75" customHeight="1">
      <c r="A17" s="141" t="s">
        <v>532</v>
      </c>
      <c r="B17" s="145" t="s">
        <v>533</v>
      </c>
      <c r="C17" s="56">
        <f t="shared" si="0"/>
        <v>77.30000000000001</v>
      </c>
      <c r="D17" s="153">
        <v>77.30000000000001</v>
      </c>
      <c r="E17" s="153"/>
      <c r="F17" s="153"/>
      <c r="G17" s="153"/>
      <c r="H17" s="155"/>
      <c r="I17" s="166"/>
    </row>
    <row r="18" spans="1:9" ht="24.75" customHeight="1">
      <c r="A18" s="141" t="s">
        <v>534</v>
      </c>
      <c r="B18" s="145" t="s">
        <v>535</v>
      </c>
      <c r="C18" s="56">
        <f t="shared" si="0"/>
        <v>66.77</v>
      </c>
      <c r="D18" s="153">
        <v>66.77</v>
      </c>
      <c r="E18" s="155"/>
      <c r="F18" s="153"/>
      <c r="G18" s="153"/>
      <c r="H18" s="153"/>
      <c r="I18" s="166"/>
    </row>
    <row r="19" spans="1:9" ht="24.75" customHeight="1">
      <c r="A19" s="148" t="s">
        <v>536</v>
      </c>
      <c r="B19" s="145" t="s">
        <v>537</v>
      </c>
      <c r="C19" s="56">
        <f t="shared" si="0"/>
        <v>66.77</v>
      </c>
      <c r="D19" s="153">
        <v>66.77</v>
      </c>
      <c r="E19" s="153"/>
      <c r="F19" s="155"/>
      <c r="G19" s="153"/>
      <c r="H19" s="153"/>
      <c r="I19" s="166"/>
    </row>
    <row r="20" spans="1:9" ht="24.75" customHeight="1">
      <c r="A20" s="149" t="s">
        <v>538</v>
      </c>
      <c r="B20" s="145" t="s">
        <v>539</v>
      </c>
      <c r="C20" s="56">
        <f t="shared" si="0"/>
        <v>49.53</v>
      </c>
      <c r="D20" s="153">
        <v>49.53</v>
      </c>
      <c r="E20" s="153"/>
      <c r="F20" s="153"/>
      <c r="G20" s="153"/>
      <c r="H20" s="153"/>
      <c r="I20" s="166"/>
    </row>
    <row r="21" spans="1:9" ht="24.75" customHeight="1">
      <c r="A21" s="149" t="s">
        <v>540</v>
      </c>
      <c r="B21" s="145" t="s">
        <v>541</v>
      </c>
      <c r="C21" s="56">
        <f t="shared" si="0"/>
        <v>0</v>
      </c>
      <c r="D21" s="153">
        <v>0</v>
      </c>
      <c r="E21" s="153"/>
      <c r="F21" s="153"/>
      <c r="G21" s="153"/>
      <c r="H21" s="153"/>
      <c r="I21" s="166"/>
    </row>
    <row r="22" spans="1:9" ht="24.75" customHeight="1">
      <c r="A22" s="150">
        <v>2101103</v>
      </c>
      <c r="B22" s="151" t="s">
        <v>542</v>
      </c>
      <c r="C22" s="56">
        <f t="shared" si="0"/>
        <v>17.24</v>
      </c>
      <c r="D22" s="153">
        <v>17.24</v>
      </c>
      <c r="E22" s="153"/>
      <c r="F22" s="153"/>
      <c r="G22" s="155"/>
      <c r="H22" s="153"/>
      <c r="I22" s="166"/>
    </row>
    <row r="23" spans="1:9" ht="24.75" customHeight="1">
      <c r="A23" s="144">
        <v>2101199</v>
      </c>
      <c r="B23" s="144" t="s">
        <v>543</v>
      </c>
      <c r="C23" s="56">
        <f t="shared" si="0"/>
        <v>0</v>
      </c>
      <c r="D23" s="153">
        <v>0</v>
      </c>
      <c r="E23" s="153"/>
      <c r="F23" s="153"/>
      <c r="G23" s="153"/>
      <c r="H23" s="153"/>
      <c r="I23" s="166"/>
    </row>
    <row r="24" spans="1:9" ht="24.75" customHeight="1">
      <c r="A24" s="141" t="s">
        <v>544</v>
      </c>
      <c r="B24" s="145" t="s">
        <v>545</v>
      </c>
      <c r="C24" s="56">
        <f t="shared" si="0"/>
        <v>62.56</v>
      </c>
      <c r="D24" s="153">
        <v>62.56</v>
      </c>
      <c r="E24" s="153"/>
      <c r="F24" s="153"/>
      <c r="G24" s="155"/>
      <c r="H24" s="153"/>
      <c r="I24" s="166"/>
    </row>
    <row r="25" spans="1:9" ht="24.75" customHeight="1">
      <c r="A25" s="141" t="s">
        <v>546</v>
      </c>
      <c r="B25" s="145" t="s">
        <v>547</v>
      </c>
      <c r="C25" s="56">
        <f t="shared" si="0"/>
        <v>62.56</v>
      </c>
      <c r="D25" s="153">
        <v>62.56</v>
      </c>
      <c r="E25" s="153"/>
      <c r="F25" s="153"/>
      <c r="G25" s="153"/>
      <c r="H25" s="153"/>
      <c r="I25" s="166"/>
    </row>
    <row r="26" spans="1:9" ht="24.75" customHeight="1">
      <c r="A26" s="141" t="s">
        <v>548</v>
      </c>
      <c r="B26" s="145" t="s">
        <v>549</v>
      </c>
      <c r="C26" s="56">
        <f t="shared" si="0"/>
        <v>62.56</v>
      </c>
      <c r="D26" s="153">
        <v>62.56</v>
      </c>
      <c r="E26" s="153"/>
      <c r="F26" s="153"/>
      <c r="G26" s="153"/>
      <c r="H26" s="153"/>
      <c r="I26" s="166"/>
    </row>
  </sheetData>
  <sheetProtection/>
  <mergeCells count="1">
    <mergeCell ref="A2:H2"/>
  </mergeCells>
  <printOptions horizontalCentered="1"/>
  <pageMargins left="0" right="0" top="0.984251968503937" bottom="0.984251968503937" header="0.5118110236220472" footer="0.5118110236220472"/>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2021-04-14T07:44:12Z</cp:lastPrinted>
  <dcterms:created xsi:type="dcterms:W3CDTF">2015-06-05T18:19:34Z</dcterms:created>
  <dcterms:modified xsi:type="dcterms:W3CDTF">2021-04-14T09:11:56Z</dcterms:modified>
  <cp:category/>
  <cp:version/>
  <cp:contentType/>
  <cp:contentStatus/>
</cp:coreProperties>
</file>