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绩效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一般公共预算财政基本支出'!$A$1:$E$38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部门收支总表'!$A$1:$D$27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<sst xmlns="http://schemas.openxmlformats.org/spreadsheetml/2006/main" count="1368" uniqueCount="510">
  <si>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</si>
  <si>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</si>
  <si>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</si>
  <si>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</si>
  <si>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</si>
  <si>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</si>
  <si>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</si>
  <si>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</si>
  <si>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</si>
  <si>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</si>
  <si>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</si>
  <si>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</si>
  <si>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</si>
  <si>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</si>
  <si>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</si>
  <si>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</si>
  <si>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</si>
  <si>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</si>
  <si>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</si>
  <si>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</si>
  <si>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</si>
  <si>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</si>
  <si>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</si>
  <si>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</si>
  <si>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</si>
  <si>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</si>
  <si>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</si>
  <si>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</si>
  <si>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</si>
  <si>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</si>
  <si>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</si>
  <si>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</si>
  <si>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</si>
  <si>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</si>
  <si>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</si>
  <si>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</si>
  <si>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</si>
  <si>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</si>
  <si>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</si>
  <si>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</si>
  <si>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</si>
  <si>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</si>
  <si>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</si>
  <si>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</si>
  <si>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</si>
  <si>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</si>
  <si>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</si>
  <si>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</si>
  <si>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</si>
  <si>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</si>
  <si>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</si>
  <si>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</si>
  <si>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</si>
  <si>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</si>
  <si>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</si>
  <si>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</si>
  <si>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</si>
  <si>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</si>
  <si>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</si>
  <si>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</si>
  <si>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</si>
  <si>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</si>
  <si>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</si>
  <si>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</si>
  <si>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</si>
  <si>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</si>
  <si>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</si>
  <si>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</si>
  <si>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</si>
  <si>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</si>
  <si>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</si>
  <si>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</si>
  <si>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</si>
  <si>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</si>
  <si>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</si>
  <si>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</si>
  <si>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</si>
  <si>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</si>
  <si>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</si>
  <si>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</si>
  <si>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</si>
  <si>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</si>
  <si>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</si>
  <si>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</si>
  <si>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</si>
  <si>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</si>
  <si>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</si>
  <si>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</si>
  <si>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</si>
  <si>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</si>
  <si>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</si>
  <si>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</si>
  <si>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</si>
  <si>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</si>
  <si>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</si>
  <si>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</si>
  <si>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</si>
  <si>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</si>
  <si>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</si>
  <si>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</si>
  <si>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</si>
  <si>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</si>
  <si>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</si>
  <si>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</si>
  <si>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</si>
  <si>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</si>
  <si>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</si>
  <si>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</si>
  <si>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</si>
  <si>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</si>
  <si>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</si>
  <si>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</si>
  <si>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</si>
  <si>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</si>
  <si>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</si>
  <si>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</si>
  <si>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</si>
  <si>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</si>
  <si>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</si>
  <si>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</si>
  <si>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</si>
  <si>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</si>
  <si>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</si>
  <si>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</si>
  <si>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</si>
  <si>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</si>
  <si>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</si>
  <si>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</si>
  <si>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</si>
  <si>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</si>
  <si>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</si>
  <si>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</si>
  <si>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</si>
  <si>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</si>
  <si>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</si>
  <si>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</si>
  <si>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</si>
  <si>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</si>
  <si>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</si>
  <si>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</si>
  <si>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</si>
  <si>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</si>
  <si>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</si>
  <si>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</si>
  <si>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</si>
  <si>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</si>
  <si>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</si>
  <si>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</si>
  <si>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</si>
  <si>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</si>
  <si>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</si>
  <si>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</si>
  <si>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</si>
  <si>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</si>
  <si>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</si>
  <si>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</si>
  <si>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</si>
  <si>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</si>
  <si>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</si>
  <si>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</si>
  <si>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</si>
  <si>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</si>
  <si>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</si>
  <si>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</si>
  <si>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</si>
  <si>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</si>
  <si>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</si>
  <si>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</si>
  <si>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</si>
  <si>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</si>
  <si>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</si>
  <si>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</si>
  <si>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</si>
  <si>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</si>
  <si>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</si>
  <si>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</si>
  <si>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</si>
  <si>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</si>
  <si>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</si>
  <si>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</si>
  <si>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</si>
  <si>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</si>
  <si>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</si>
  <si>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</si>
  <si>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</si>
  <si>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</si>
  <si>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</si>
  <si>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</si>
  <si>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</si>
  <si>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</si>
  <si>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</si>
  <si>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</si>
  <si>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</si>
  <si>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</si>
  <si>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</si>
  <si>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</si>
  <si>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</si>
  <si>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</si>
  <si>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</si>
  <si>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</si>
  <si>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</si>
  <si>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</si>
  <si>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</si>
  <si>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</si>
  <si>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</si>
  <si>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</si>
  <si>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</si>
  <si>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</si>
  <si>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</si>
  <si>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</si>
  <si>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</si>
  <si>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</si>
  <si>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</si>
  <si>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</si>
  <si>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</si>
  <si>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</si>
  <si>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</si>
  <si>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</si>
  <si>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</si>
  <si>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</si>
  <si>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</si>
  <si>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</si>
  <si>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</si>
  <si>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</si>
  <si>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</si>
  <si>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</si>
  <si>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</si>
  <si>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</si>
  <si>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</si>
  <si>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</si>
  <si>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</si>
  <si>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</si>
  <si>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</si>
  <si>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</si>
  <si>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</si>
  <si>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</si>
  <si>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</si>
  <si>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</si>
  <si>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</si>
  <si>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</si>
  <si>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</si>
  <si>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</si>
  <si>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</si>
  <si>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</si>
  <si>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</si>
  <si>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</si>
  <si>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</si>
  <si>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</si>
  <si>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</si>
  <si>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</si>
  <si>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</si>
  <si>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</si>
  <si>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</si>
  <si>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</si>
  <si>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</si>
  <si>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</si>
  <si>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</si>
  <si>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</si>
  <si>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</si>
  <si>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</si>
  <si>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</si>
  <si>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</si>
  <si>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</si>
  <si>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</si>
  <si>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</si>
  <si>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</si>
  <si>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</si>
  <si>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</si>
  <si>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</si>
  <si>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</si>
  <si>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</si>
  <si>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</si>
  <si>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</si>
  <si>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</si>
  <si>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</si>
  <si>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</si>
  <si>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</si>
  <si>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</si>
  <si>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</si>
  <si>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</si>
  <si>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</si>
  <si>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</si>
  <si>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</si>
  <si>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</si>
  <si>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</si>
  <si>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</si>
  <si>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</si>
  <si>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</si>
  <si>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</si>
  <si>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</si>
  <si>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</si>
  <si>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</si>
  <si>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</si>
  <si>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</si>
  <si>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</si>
  <si>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</si>
  <si>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</si>
  <si>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</si>
  <si>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</si>
  <si>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</si>
  <si>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</si>
  <si>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</si>
  <si>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</si>
  <si>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</si>
  <si>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</si>
  <si>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</si>
  <si>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</si>
  <si>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</si>
  <si>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</si>
  <si>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</si>
  <si>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</si>
  <si>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</si>
  <si>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23-101019-重庆市綦江区总工会财政拨款收支总表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</si>
  <si>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</si>
  <si>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</si>
  <si>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</si>
  <si>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</si>
  <si>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</si>
  <si>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</si>
  <si>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</si>
  <si>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</si>
  <si>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</si>
  <si>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</si>
  <si>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</si>
  <si>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</si>
  <si>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</si>
  <si>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</si>
  <si>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</si>
  <si>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</si>
  <si>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</si>
  <si>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</si>
  <si>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</si>
  <si>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23-101019-重庆市綦江区总工会一般公共预算财政拨款支出预算表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</si>
  <si>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</si>
  <si>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</si>
  <si>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</si>
  <si>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</si>
  <si>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</si>
  <si>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</si>
  <si>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</si>
  <si>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</si>
  <si>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</si>
  <si>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>行政运行</t>
  </si>
  <si>
    <t>一般行政管理事务</t>
  </si>
  <si>
    <t>工会事务</t>
  </si>
  <si>
    <t>事业运行</t>
  </si>
  <si>
    <t>其他群众团体事务支出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</si>
  <si>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</si>
  <si>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</si>
  <si>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</si>
  <si>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</si>
  <si>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</si>
  <si>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</si>
  <si>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医疗保障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</si>
  <si>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</si>
  <si>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</si>
  <si>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</si>
  <si>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</si>
  <si>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</si>
  <si>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住房改革支出</t>
  </si>
  <si>
    <t xml:space="preserve">    住房公积金</t>
  </si>
  <si>
    <t>备注：本表反映2020年当年一般公共预算财政拨款支出情况。</t>
  </si>
  <si>
    <t>表3</t>
  </si>
  <si>
    <t>23-101019-重庆市綦江区总工会 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</si>
  <si>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</si>
  <si>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</si>
  <si>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</si>
  <si>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</si>
  <si>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</si>
  <si>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</si>
  <si>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</si>
  <si>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</si>
  <si>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</si>
  <si>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</si>
  <si>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</si>
  <si>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</si>
  <si>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</si>
  <si>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</si>
  <si>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</si>
  <si>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</si>
  <si>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</si>
  <si>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</si>
  <si>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</si>
  <si>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</si>
  <si>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</si>
  <si>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</si>
  <si>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</si>
  <si>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</si>
  <si>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</si>
  <si>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</si>
  <si>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</si>
  <si>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</si>
  <si>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</si>
  <si>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</si>
  <si>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</si>
  <si>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</si>
  <si>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</si>
  <si>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</si>
  <si>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</si>
  <si>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</si>
  <si>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</si>
  <si>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</si>
  <si>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</si>
  <si>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</si>
  <si>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</si>
  <si>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</si>
  <si>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</si>
  <si>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</si>
  <si>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</si>
  <si>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</si>
  <si>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</si>
  <si>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</si>
  <si>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</si>
  <si>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</si>
  <si>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</si>
  <si>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</si>
  <si>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</si>
  <si>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</si>
  <si>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</si>
  <si>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</si>
  <si>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</si>
  <si>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</si>
  <si>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</si>
  <si>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</si>
  <si>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</si>
  <si>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</si>
  <si>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</si>
  <si>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</si>
  <si>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</si>
  <si>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</si>
  <si>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23-101019-重庆市綦江区总工会一般公共预算“三公”经费支出表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</si>
  <si>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</si>
  <si>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</si>
  <si>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</si>
  <si>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</si>
  <si>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</si>
  <si>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</si>
  <si>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23-101019-重庆市綦江区总工会 政府性基金预算支出表</t>
  </si>
  <si>
    <t>本年政府性基金预算财政拨款支出</t>
  </si>
  <si>
    <t>（备注：本单位无政府性基金收支，故此表无数据。）</t>
  </si>
  <si>
    <t>表6</t>
  </si>
  <si>
    <t>23-101019-重庆市綦江区总工会 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</si>
  <si>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</si>
  <si>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</si>
  <si>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</si>
  <si>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</si>
  <si>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</si>
  <si>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</si>
  <si>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</si>
  <si>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</si>
  <si>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</si>
  <si>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</si>
  <si>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</si>
  <si>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</si>
  <si>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</si>
  <si>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</si>
  <si>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</si>
  <si>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</si>
  <si>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</si>
  <si>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</si>
  <si>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</si>
  <si>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</si>
  <si>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</si>
  <si>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</si>
  <si>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</si>
  <si>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23-101019-重庆市綦江区总工会 部门收入总表</t>
  </si>
  <si>
    <t>科目</t>
  </si>
  <si>
    <t>非教育收费收入预算</t>
  </si>
  <si>
    <t>教育收费收预算入</t>
  </si>
  <si>
    <t>表8</t>
  </si>
  <si>
    <t>23-101019-重庆市綦江区总工会 部门支出总表</t>
  </si>
  <si>
    <t>上缴上级支出</t>
  </si>
  <si>
    <t>事业单位经营支出</t>
  </si>
  <si>
    <t>对下级单位补助支出</t>
  </si>
  <si>
    <t>表9</t>
  </si>
  <si>
    <t>23-101019-重庆市綦江区总工会 政府采购预算明细表</t>
  </si>
  <si>
    <t>教育收费收入预算</t>
  </si>
  <si>
    <t>货物类</t>
  </si>
  <si>
    <t>服务类</t>
  </si>
  <si>
    <t>工程类</t>
  </si>
  <si>
    <t>2020年区级重点专项资金绩效目标表</t>
  </si>
  <si>
    <t>编制单位：</t>
  </si>
  <si>
    <t>綦江区总工会</t>
  </si>
  <si>
    <t/>
  </si>
  <si>
    <t>专项资金名称</t>
  </si>
  <si>
    <t>劳动模范和先进工作者的管理</t>
  </si>
  <si>
    <t>业务主管部门</t>
  </si>
  <si>
    <t>市总工会</t>
  </si>
  <si>
    <t>2020年预算</t>
  </si>
  <si>
    <t>4万</t>
  </si>
  <si>
    <t>项目概况</t>
  </si>
  <si>
    <t>1. 在5月-10月之间组织我区全国劳模、省部级劳模、重庆五一劳动奖章参加劳模疗休养活动，计划参加人数60人；
2. 召开2020年五一国际劳动节劳模代表座谈会并发放慰问金，劳模代表50人，慰问金500元/人。</t>
  </si>
  <si>
    <t>立项依据</t>
  </si>
  <si>
    <t xml:space="preserve">1、《工会法》；
2、中华全国总工会《劳动模范工作暂行条例》；
2、《重庆市总工会劳模和职工疗休养管理办法（试行）》;
</t>
  </si>
  <si>
    <t>项目当年绩效目标</t>
  </si>
  <si>
    <t>1. 5月完成劳模座谈会以及慰问金的发放2万元；
2. 5-10月完成劳模疗休养活动，使用资金2万元。</t>
  </si>
  <si>
    <t>绩效指标</t>
  </si>
  <si>
    <t>指标</t>
  </si>
  <si>
    <t>指标权重</t>
  </si>
  <si>
    <t>计量单位</t>
  </si>
  <si>
    <t>指标值</t>
  </si>
  <si>
    <t>劳模座谈会人数</t>
  </si>
  <si>
    <t>人</t>
  </si>
  <si>
    <t>》50</t>
  </si>
  <si>
    <t>劳模疗休养人数</t>
  </si>
  <si>
    <t>》60</t>
  </si>
  <si>
    <t>资金使用范围、标准符合率</t>
  </si>
  <si>
    <t>%</t>
  </si>
  <si>
    <t>=100</t>
  </si>
  <si>
    <t>资金使用率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</si>
</sst>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</numFmts>
  <fonts count="45">
    <font>
      <sz val="11"/>
      <color theme="1"/>
      <name val="等线"/>
      <charset val="134"/>
    </font>
    <font>
      <sz val="10"/>
      <name val="Arial"/>
      <charset val="0"/>
    </font>
    <font>
      <sz val="11"/>
      <color indexed="8"/>
      <name val="等线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indexed="0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22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25" applyNumberFormat="0" applyAlignment="0" applyProtection="0">
      <alignment vertical="center"/>
    </xf>
    <xf numFmtId="0" fontId="39" fillId="13" borderId="21" applyNumberFormat="0" applyAlignment="0" applyProtection="0">
      <alignment vertical="center"/>
    </xf>
    <xf numFmtId="0" fontId="40" fillId="14" borderId="26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" fillId="0" borderId="0">
      <alignment vertical="center"/>
    </xf>
    <xf numFmtId="0" fontId="1" fillId="0" borderId="0"/>
  </cellStyleXfs>
  <cellXfs count="177">
    <xf numFmtId="0" fontId="0" fillId="0" borderId="0" xfId="0"/>
    <xf numFmtId="0" fontId="1" fillId="0" borderId="0" xfId="52" applyAlignment="1">
      <alignment vertical="center"/>
    </xf>
    <xf numFmtId="0" fontId="2" fillId="0" borderId="0" xfId="51">
      <alignment vertical="center"/>
    </xf>
    <xf numFmtId="0" fontId="3" fillId="0" borderId="0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/>
    </xf>
    <xf numFmtId="176" fontId="5" fillId="0" borderId="3" xfId="52" applyNumberFormat="1" applyFont="1" applyFill="1" applyBorder="1" applyAlignment="1">
      <alignment horizontal="center" vertical="center"/>
    </xf>
    <xf numFmtId="176" fontId="5" fillId="0" borderId="0" xfId="52" applyNumberFormat="1" applyFont="1" applyFill="1" applyBorder="1" applyAlignment="1">
      <alignment horizontal="center" vertical="center"/>
    </xf>
    <xf numFmtId="176" fontId="5" fillId="0" borderId="4" xfId="52" applyNumberFormat="1" applyFont="1" applyFill="1" applyBorder="1" applyAlignment="1">
      <alignment horizontal="center" vertical="center"/>
    </xf>
    <xf numFmtId="176" fontId="5" fillId="0" borderId="5" xfId="52" applyNumberFormat="1" applyFont="1" applyFill="1" applyBorder="1" applyAlignment="1">
      <alignment horizontal="center" vertical="center"/>
    </xf>
    <xf numFmtId="176" fontId="5" fillId="0" borderId="6" xfId="52" applyNumberFormat="1" applyFont="1" applyFill="1" applyBorder="1" applyAlignment="1">
      <alignment horizontal="center" vertical="center"/>
    </xf>
    <xf numFmtId="176" fontId="5" fillId="0" borderId="7" xfId="52" applyNumberFormat="1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>
      <alignment horizontal="left" vertical="center" wrapText="1"/>
    </xf>
    <xf numFmtId="0" fontId="5" fillId="0" borderId="2" xfId="52" applyFont="1" applyFill="1" applyBorder="1" applyAlignment="1">
      <alignment horizontal="left" vertical="center" wrapText="1"/>
    </xf>
    <xf numFmtId="9" fontId="5" fillId="0" borderId="2" xfId="52" applyNumberFormat="1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left" vertical="center"/>
    </xf>
    <xf numFmtId="49" fontId="5" fillId="0" borderId="2" xfId="52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49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50" applyNumberFormat="1" applyFont="1" applyFill="1" applyBorder="1" applyAlignment="1" applyProtection="1">
      <alignment horizontal="center" vertical="center" wrapText="1"/>
    </xf>
    <xf numFmtId="0" fontId="11" fillId="0" borderId="8" xfId="49" applyFont="1" applyFill="1" applyBorder="1" applyAlignment="1">
      <alignment horizontal="left" vertical="center"/>
    </xf>
    <xf numFmtId="0" fontId="0" fillId="0" borderId="8" xfId="0" applyBorder="1"/>
    <xf numFmtId="0" fontId="11" fillId="0" borderId="8" xfId="49" applyFont="1" applyFill="1" applyBorder="1" applyAlignment="1">
      <alignment horizontal="left" vertical="center" indent="2"/>
    </xf>
    <xf numFmtId="0" fontId="12" fillId="0" borderId="0" xfId="50"/>
    <xf numFmtId="0" fontId="6" fillId="0" borderId="0" xfId="50" applyNumberFormat="1" applyFont="1" applyFill="1" applyAlignment="1" applyProtection="1">
      <alignment horizontal="left" vertical="center"/>
    </xf>
    <xf numFmtId="0" fontId="12" fillId="0" borderId="0" xfId="50" applyFill="1"/>
    <xf numFmtId="0" fontId="13" fillId="0" borderId="0" xfId="50" applyNumberFormat="1" applyFont="1" applyFill="1" applyAlignment="1" applyProtection="1">
      <alignment horizontal="centerContinuous"/>
    </xf>
    <xf numFmtId="0" fontId="12" fillId="0" borderId="0" xfId="50" applyAlignment="1">
      <alignment horizontal="centerContinuous"/>
    </xf>
    <xf numFmtId="0" fontId="14" fillId="0" borderId="0" xfId="50" applyNumberFormat="1" applyFont="1" applyFill="1" applyAlignment="1" applyProtection="1">
      <alignment horizontal="centerContinuous"/>
    </xf>
    <xf numFmtId="0" fontId="14" fillId="0" borderId="0" xfId="50" applyFont="1" applyFill="1" applyAlignment="1">
      <alignment horizontal="centerContinuous"/>
    </xf>
    <xf numFmtId="0" fontId="12" fillId="0" borderId="0" xfId="50" applyFill="1" applyAlignment="1">
      <alignment horizontal="centerContinuous"/>
    </xf>
    <xf numFmtId="0" fontId="15" fillId="0" borderId="0" xfId="50" applyFont="1"/>
    <xf numFmtId="0" fontId="15" fillId="0" borderId="0" xfId="50" applyFont="1" applyFill="1"/>
    <xf numFmtId="0" fontId="15" fillId="0" borderId="0" xfId="50" applyFont="1" applyAlignment="1">
      <alignment horizontal="right"/>
    </xf>
    <xf numFmtId="0" fontId="10" fillId="0" borderId="9" xfId="50" applyNumberFormat="1" applyFont="1" applyFill="1" applyBorder="1" applyAlignment="1" applyProtection="1">
      <alignment horizontal="center" vertical="center" wrapText="1"/>
    </xf>
    <xf numFmtId="49" fontId="15" fillId="0" borderId="10" xfId="50" applyNumberFormat="1" applyFont="1" applyFill="1" applyBorder="1" applyAlignment="1" applyProtection="1">
      <alignment vertical="center"/>
    </xf>
    <xf numFmtId="177" fontId="15" fillId="0" borderId="11" xfId="50" applyNumberFormat="1" applyFont="1" applyFill="1" applyBorder="1" applyAlignment="1" applyProtection="1">
      <alignment horizontal="center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5" fillId="0" borderId="8" xfId="50" applyNumberFormat="1" applyFont="1" applyFill="1" applyBorder="1" applyAlignment="1" applyProtection="1">
      <alignment horizontal="right" vertical="center" wrapText="1"/>
    </xf>
    <xf numFmtId="4" fontId="15" fillId="0" borderId="11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0" fontId="15" fillId="0" borderId="8" xfId="50" applyFont="1" applyFill="1" applyBorder="1"/>
    <xf numFmtId="0" fontId="12" fillId="0" borderId="8" xfId="50" applyFill="1" applyBorder="1"/>
    <xf numFmtId="0" fontId="15" fillId="0" borderId="8" xfId="50" applyFont="1" applyBorder="1"/>
    <xf numFmtId="0" fontId="12" fillId="0" borderId="8" xfId="50" applyBorder="1"/>
    <xf numFmtId="0" fontId="6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10" fillId="0" borderId="8" xfId="50" applyNumberFormat="1" applyFont="1" applyFill="1" applyBorder="1" applyAlignment="1" applyProtection="1">
      <alignment horizontal="center" vertical="center"/>
    </xf>
    <xf numFmtId="0" fontId="10" fillId="0" borderId="13" xfId="50" applyNumberFormat="1" applyFont="1" applyFill="1" applyBorder="1" applyAlignment="1" applyProtection="1">
      <alignment horizontal="center" vertical="center" wrapText="1"/>
    </xf>
    <xf numFmtId="0" fontId="10" fillId="0" borderId="14" xfId="50" applyNumberFormat="1" applyFont="1" applyFill="1" applyBorder="1" applyAlignment="1" applyProtection="1">
      <alignment horizontal="center" vertical="center" wrapText="1"/>
    </xf>
    <xf numFmtId="0" fontId="10" fillId="0" borderId="15" xfId="50" applyFont="1" applyBorder="1" applyAlignment="1">
      <alignment horizontal="center" vertical="center" wrapText="1"/>
    </xf>
    <xf numFmtId="0" fontId="10" fillId="0" borderId="15" xfId="50" applyFont="1" applyFill="1" applyBorder="1" applyAlignment="1">
      <alignment horizontal="center" vertical="center" wrapText="1"/>
    </xf>
    <xf numFmtId="49" fontId="15" fillId="0" borderId="14" xfId="50" applyNumberFormat="1" applyFont="1" applyFill="1" applyBorder="1" applyAlignment="1" applyProtection="1">
      <alignment vertical="center"/>
    </xf>
    <xf numFmtId="0" fontId="16" fillId="0" borderId="8" xfId="50" applyFont="1" applyFill="1" applyBorder="1" applyAlignment="1">
      <alignment horizontal="center"/>
    </xf>
    <xf numFmtId="4" fontId="15" fillId="0" borderId="13" xfId="50" applyNumberFormat="1" applyFont="1" applyFill="1" applyBorder="1" applyAlignment="1" applyProtection="1">
      <alignment horizontal="right" vertical="center" wrapText="1"/>
    </xf>
    <xf numFmtId="4" fontId="15" fillId="0" borderId="16" xfId="50" applyNumberFormat="1" applyFont="1" applyFill="1" applyBorder="1" applyAlignment="1" applyProtection="1">
      <alignment horizontal="right" vertical="center" wrapText="1"/>
    </xf>
    <xf numFmtId="4" fontId="15" fillId="0" borderId="14" xfId="50" applyNumberFormat="1" applyFont="1" applyFill="1" applyBorder="1" applyAlignment="1" applyProtection="1">
      <alignment horizontal="right" vertical="center" wrapText="1"/>
    </xf>
    <xf numFmtId="0" fontId="16" fillId="0" borderId="8" xfId="50" applyFont="1" applyFill="1" applyBorder="1"/>
    <xf numFmtId="0" fontId="16" fillId="0" borderId="8" xfId="50" applyFont="1" applyBorder="1" applyAlignment="1">
      <alignment horizontal="center"/>
    </xf>
    <xf numFmtId="0" fontId="16" fillId="0" borderId="8" xfId="50" applyFont="1" applyBorder="1"/>
    <xf numFmtId="0" fontId="17" fillId="0" borderId="0" xfId="50" applyFont="1" applyFill="1" applyAlignment="1">
      <alignment horizontal="right"/>
    </xf>
    <xf numFmtId="0" fontId="15" fillId="0" borderId="12" xfId="50" applyNumberFormat="1" applyFont="1" applyFill="1" applyBorder="1" applyAlignment="1" applyProtection="1">
      <alignment horizontal="right"/>
    </xf>
    <xf numFmtId="0" fontId="10" fillId="0" borderId="10" xfId="50" applyNumberFormat="1" applyFont="1" applyFill="1" applyBorder="1" applyAlignment="1" applyProtection="1">
      <alignment horizontal="center" vertical="center" wrapText="1"/>
    </xf>
    <xf numFmtId="0" fontId="18" fillId="0" borderId="0" xfId="50" applyFont="1" applyFill="1" applyAlignment="1">
      <alignment horizontal="right" vertical="center"/>
    </xf>
    <xf numFmtId="0" fontId="18" fillId="0" borderId="0" xfId="50" applyFont="1" applyFill="1" applyAlignment="1">
      <alignment vertical="center"/>
    </xf>
    <xf numFmtId="0" fontId="17" fillId="0" borderId="0" xfId="50" applyFont="1" applyAlignment="1">
      <alignment horizontal="right"/>
    </xf>
    <xf numFmtId="0" fontId="13" fillId="0" borderId="0" xfId="50" applyFont="1" applyFill="1" applyAlignment="1">
      <alignment horizontal="centerContinuous" vertical="center"/>
    </xf>
    <xf numFmtId="0" fontId="19" fillId="0" borderId="0" xfId="50" applyFont="1" applyFill="1" applyAlignment="1">
      <alignment horizontal="centerContinuous" vertical="center"/>
    </xf>
    <xf numFmtId="0" fontId="18" fillId="0" borderId="0" xfId="50" applyFont="1" applyFill="1" applyAlignment="1">
      <alignment horizontal="centerContinuous" vertical="center"/>
    </xf>
    <xf numFmtId="0" fontId="15" fillId="0" borderId="0" xfId="50" applyFont="1" applyFill="1" applyAlignment="1">
      <alignment horizontal="center" vertical="center"/>
    </xf>
    <xf numFmtId="0" fontId="15" fillId="0" borderId="0" xfId="50" applyFont="1" applyFill="1" applyAlignment="1">
      <alignment vertical="center"/>
    </xf>
    <xf numFmtId="0" fontId="10" fillId="0" borderId="10" xfId="50" applyNumberFormat="1" applyFont="1" applyFill="1" applyBorder="1" applyAlignment="1" applyProtection="1">
      <alignment horizontal="center" vertical="center"/>
    </xf>
    <xf numFmtId="0" fontId="10" fillId="0" borderId="10" xfId="50" applyNumberFormat="1" applyFont="1" applyFill="1" applyBorder="1" applyAlignment="1" applyProtection="1">
      <alignment horizontal="centerContinuous" vertical="center" wrapText="1"/>
    </xf>
    <xf numFmtId="0" fontId="15" fillId="0" borderId="17" xfId="50" applyFont="1" applyFill="1" applyBorder="1" applyAlignment="1">
      <alignment vertical="center"/>
    </xf>
    <xf numFmtId="4" fontId="15" fillId="0" borderId="15" xfId="50" applyNumberFormat="1" applyFont="1" applyFill="1" applyBorder="1" applyAlignment="1" applyProtection="1">
      <alignment horizontal="right" vertical="center" wrapText="1"/>
    </xf>
    <xf numFmtId="0" fontId="15" fillId="0" borderId="11" xfId="50" applyFont="1" applyBorder="1" applyAlignment="1">
      <alignment vertical="center" wrapText="1"/>
    </xf>
    <xf numFmtId="4" fontId="15" fillId="0" borderId="11" xfId="50" applyNumberFormat="1" applyFont="1" applyBorder="1" applyAlignment="1">
      <alignment vertical="center" wrapText="1"/>
    </xf>
    <xf numFmtId="0" fontId="15" fillId="0" borderId="14" xfId="50" applyFont="1" applyBorder="1" applyAlignment="1">
      <alignment vertical="center"/>
    </xf>
    <xf numFmtId="0" fontId="15" fillId="0" borderId="13" xfId="50" applyFont="1" applyBorder="1" applyAlignment="1">
      <alignment vertical="center" wrapText="1"/>
    </xf>
    <xf numFmtId="4" fontId="15" fillId="0" borderId="13" xfId="50" applyNumberFormat="1" applyFont="1" applyBorder="1" applyAlignment="1">
      <alignment vertical="center" wrapText="1"/>
    </xf>
    <xf numFmtId="0" fontId="15" fillId="0" borderId="14" xfId="50" applyFont="1" applyBorder="1" applyAlignment="1">
      <alignment horizontal="left" vertical="center"/>
    </xf>
    <xf numFmtId="0" fontId="15" fillId="0" borderId="14" xfId="50" applyFont="1" applyFill="1" applyBorder="1" applyAlignment="1">
      <alignment vertical="center"/>
    </xf>
    <xf numFmtId="4" fontId="15" fillId="0" borderId="9" xfId="50" applyNumberFormat="1" applyFont="1" applyFill="1" applyBorder="1" applyAlignment="1" applyProtection="1">
      <alignment horizontal="right" vertical="center" wrapText="1"/>
    </xf>
    <xf numFmtId="0" fontId="15" fillId="0" borderId="13" xfId="50" applyFont="1" applyFill="1" applyBorder="1" applyAlignment="1">
      <alignment vertical="center" wrapText="1"/>
    </xf>
    <xf numFmtId="4" fontId="15" fillId="0" borderId="8" xfId="50" applyNumberFormat="1" applyFont="1" applyFill="1" applyBorder="1" applyAlignment="1">
      <alignment horizontal="right" vertical="center" wrapText="1"/>
    </xf>
    <xf numFmtId="0" fontId="15" fillId="0" borderId="8" xfId="50" applyFont="1" applyFill="1" applyBorder="1" applyAlignment="1">
      <alignment vertical="center"/>
    </xf>
    <xf numFmtId="0" fontId="15" fillId="0" borderId="8" xfId="50" applyFont="1" applyFill="1" applyBorder="1" applyAlignment="1">
      <alignment vertical="center" wrapText="1"/>
    </xf>
    <xf numFmtId="4" fontId="15" fillId="0" borderId="8" xfId="50" applyNumberFormat="1" applyFont="1" applyBorder="1" applyAlignment="1">
      <alignment vertical="center" wrapText="1"/>
    </xf>
    <xf numFmtId="0" fontId="15" fillId="0" borderId="8" xfId="50" applyNumberFormat="1" applyFont="1" applyFill="1" applyBorder="1" applyAlignment="1" applyProtection="1">
      <alignment horizontal="center" vertical="center"/>
    </xf>
    <xf numFmtId="4" fontId="15" fillId="0" borderId="9" xfId="50" applyNumberFormat="1" applyFont="1" applyFill="1" applyBorder="1" applyAlignment="1">
      <alignment horizontal="right" vertical="center" wrapText="1"/>
    </xf>
    <xf numFmtId="0" fontId="15" fillId="0" borderId="8" xfId="50" applyNumberFormat="1" applyFont="1" applyFill="1" applyBorder="1" applyAlignment="1" applyProtection="1">
      <alignment vertical="center" wrapText="1"/>
    </xf>
    <xf numFmtId="0" fontId="15" fillId="0" borderId="8" xfId="50" applyFont="1" applyFill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right" vertical="center" wrapText="1"/>
    </xf>
    <xf numFmtId="0" fontId="18" fillId="0" borderId="0" xfId="50" applyFont="1" applyFill="1"/>
    <xf numFmtId="0" fontId="13" fillId="0" borderId="0" xfId="50" applyFont="1" applyFill="1" applyAlignment="1">
      <alignment horizontal="centerContinuous"/>
    </xf>
    <xf numFmtId="0" fontId="20" fillId="0" borderId="0" xfId="50" applyFont="1" applyAlignment="1">
      <alignment horizontal="centerContinuous"/>
    </xf>
    <xf numFmtId="0" fontId="10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10" fillId="0" borderId="0" xfId="50" applyFont="1" applyAlignment="1">
      <alignment horizontal="right"/>
    </xf>
    <xf numFmtId="0" fontId="10" fillId="0" borderId="14" xfId="50" applyNumberFormat="1" applyFont="1" applyFill="1" applyBorder="1" applyAlignment="1" applyProtection="1">
      <alignment horizontal="center" vertical="center"/>
    </xf>
    <xf numFmtId="0" fontId="10" fillId="0" borderId="9" xfId="50" applyNumberFormat="1" applyFont="1" applyFill="1" applyBorder="1" applyAlignment="1" applyProtection="1">
      <alignment horizontal="center" vertical="center"/>
    </xf>
    <xf numFmtId="0" fontId="10" fillId="0" borderId="15" xfId="50" applyNumberFormat="1" applyFont="1" applyFill="1" applyBorder="1" applyAlignment="1" applyProtection="1">
      <alignment horizontal="center" vertical="center"/>
    </xf>
    <xf numFmtId="49" fontId="15" fillId="0" borderId="14" xfId="50" applyNumberFormat="1" applyFont="1" applyFill="1" applyBorder="1" applyAlignment="1" applyProtection="1">
      <alignment horizontal="left" vertical="center"/>
    </xf>
    <xf numFmtId="177" fontId="15" fillId="0" borderId="8" xfId="50" applyNumberFormat="1" applyFont="1" applyFill="1" applyBorder="1" applyAlignment="1" applyProtection="1">
      <alignment horizontal="left" vertical="center"/>
    </xf>
    <xf numFmtId="0" fontId="16" fillId="0" borderId="0" xfId="50" applyFont="1" applyFill="1"/>
    <xf numFmtId="0" fontId="17" fillId="0" borderId="0" xfId="50" applyFont="1" applyAlignment="1">
      <alignment horizontal="center" vertical="center"/>
    </xf>
    <xf numFmtId="0" fontId="20" fillId="0" borderId="0" xfId="50" applyFont="1" applyFill="1" applyAlignment="1">
      <alignment horizontal="centerContinuous"/>
    </xf>
    <xf numFmtId="0" fontId="18" fillId="0" borderId="0" xfId="50" applyFont="1"/>
    <xf numFmtId="0" fontId="10" fillId="0" borderId="12" xfId="50" applyNumberFormat="1" applyFont="1" applyFill="1" applyBorder="1" applyAlignment="1" applyProtection="1">
      <alignment horizontal="center" vertical="center"/>
    </xf>
    <xf numFmtId="0" fontId="10" fillId="0" borderId="17" xfId="50" applyNumberFormat="1" applyFont="1" applyFill="1" applyBorder="1" applyAlignment="1" applyProtection="1">
      <alignment horizontal="center" vertical="center"/>
    </xf>
    <xf numFmtId="0" fontId="10" fillId="0" borderId="18" xfId="50" applyNumberFormat="1" applyFont="1" applyFill="1" applyBorder="1" applyAlignment="1" applyProtection="1">
      <alignment horizontal="center" vertical="center"/>
    </xf>
    <xf numFmtId="0" fontId="10" fillId="0" borderId="19" xfId="50" applyNumberFormat="1" applyFont="1" applyFill="1" applyBorder="1" applyAlignment="1" applyProtection="1">
      <alignment horizontal="center" vertical="center"/>
    </xf>
    <xf numFmtId="0" fontId="10" fillId="0" borderId="15" xfId="50" applyNumberFormat="1" applyFont="1" applyFill="1" applyBorder="1" applyAlignment="1" applyProtection="1">
      <alignment horizontal="center" vertical="center" wrapText="1"/>
    </xf>
    <xf numFmtId="0" fontId="10" fillId="0" borderId="20" xfId="50" applyNumberFormat="1" applyFont="1" applyFill="1" applyBorder="1" applyAlignment="1" applyProtection="1">
      <alignment horizontal="center" vertical="center" wrapText="1"/>
    </xf>
    <xf numFmtId="0" fontId="17" fillId="0" borderId="0" xfId="50" applyFont="1" applyAlignment="1">
      <alignment horizontal="right" vertical="center"/>
    </xf>
    <xf numFmtId="49" fontId="13" fillId="0" borderId="0" xfId="50" applyNumberFormat="1" applyFont="1" applyFill="1" applyAlignment="1" applyProtection="1">
      <alignment horizontal="centerContinuous"/>
    </xf>
    <xf numFmtId="0" fontId="20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right" vertical="center"/>
    </xf>
    <xf numFmtId="49" fontId="15" fillId="0" borderId="8" xfId="50" applyNumberFormat="1" applyFont="1" applyFill="1" applyBorder="1" applyAlignment="1" applyProtection="1"/>
    <xf numFmtId="177" fontId="15" fillId="0" borderId="8" xfId="50" applyNumberFormat="1" applyFont="1" applyFill="1" applyBorder="1" applyAlignment="1" applyProtection="1">
      <alignment horizontal="center" vertical="center"/>
    </xf>
    <xf numFmtId="49" fontId="15" fillId="0" borderId="8" xfId="50" applyNumberFormat="1" applyFont="1" applyFill="1" applyBorder="1" applyAlignment="1" applyProtection="1">
      <alignment vertical="center"/>
    </xf>
    <xf numFmtId="177" fontId="15" fillId="0" borderId="8" xfId="50" applyNumberFormat="1" applyFont="1" applyFill="1" applyBorder="1" applyAlignment="1" applyProtection="1">
      <alignment vertical="center"/>
    </xf>
    <xf numFmtId="0" fontId="15" fillId="0" borderId="8" xfId="50" applyFont="1" applyBorder="1" applyAlignment="1">
      <alignment vertical="center"/>
    </xf>
    <xf numFmtId="0" fontId="15" fillId="0" borderId="0" xfId="50" applyNumberFormat="1" applyFont="1" applyFill="1" applyAlignment="1" applyProtection="1">
      <alignment horizontal="right"/>
    </xf>
    <xf numFmtId="0" fontId="10" fillId="0" borderId="11" xfId="50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5" fillId="2" borderId="8" xfId="5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8" fillId="0" borderId="0" xfId="49" applyFont="1"/>
    <xf numFmtId="0" fontId="12" fillId="0" borderId="0" xfId="49" applyAlignment="1">
      <alignment wrapText="1"/>
    </xf>
    <xf numFmtId="0" fontId="12" fillId="0" borderId="0" xfId="49"/>
    <xf numFmtId="0" fontId="18" fillId="0" borderId="0" xfId="49" applyFont="1" applyAlignment="1">
      <alignment wrapText="1"/>
    </xf>
    <xf numFmtId="0" fontId="13" fillId="0" borderId="0" xfId="49" applyNumberFormat="1" applyFont="1" applyFill="1" applyAlignment="1" applyProtection="1">
      <alignment horizontal="centerContinuous"/>
    </xf>
    <xf numFmtId="0" fontId="18" fillId="0" borderId="0" xfId="49" applyFont="1" applyAlignment="1">
      <alignment horizontal="centerContinuous"/>
    </xf>
    <xf numFmtId="0" fontId="18" fillId="0" borderId="0" xfId="49" applyFont="1" applyFill="1" applyAlignment="1">
      <alignment wrapText="1"/>
    </xf>
    <xf numFmtId="0" fontId="15" fillId="0" borderId="0" xfId="49" applyFont="1" applyFill="1" applyAlignment="1">
      <alignment wrapText="1"/>
    </xf>
    <xf numFmtId="0" fontId="15" fillId="0" borderId="0" xfId="49" applyFont="1" applyAlignment="1">
      <alignment wrapText="1"/>
    </xf>
    <xf numFmtId="0" fontId="15" fillId="0" borderId="0" xfId="49" applyNumberFormat="1" applyFont="1" applyFill="1" applyAlignment="1" applyProtection="1">
      <alignment horizontal="right"/>
    </xf>
    <xf numFmtId="0" fontId="10" fillId="0" borderId="8" xfId="49" applyNumberFormat="1" applyFont="1" applyFill="1" applyBorder="1" applyAlignment="1" applyProtection="1">
      <alignment horizontal="center" vertical="center" wrapText="1"/>
    </xf>
    <xf numFmtId="0" fontId="10" fillId="0" borderId="10" xfId="49" applyNumberFormat="1" applyFont="1" applyFill="1" applyBorder="1" applyAlignment="1" applyProtection="1">
      <alignment horizontal="center" vertical="center" wrapText="1"/>
    </xf>
    <xf numFmtId="0" fontId="15" fillId="0" borderId="10" xfId="49" applyFont="1" applyBorder="1" applyAlignment="1">
      <alignment horizontal="center" vertical="center"/>
    </xf>
    <xf numFmtId="4" fontId="15" fillId="0" borderId="15" xfId="49" applyNumberFormat="1" applyFont="1" applyFill="1" applyBorder="1" applyAlignment="1">
      <alignment horizontal="right" vertical="center" wrapText="1"/>
    </xf>
    <xf numFmtId="4" fontId="15" fillId="0" borderId="10" xfId="49" applyNumberFormat="1" applyFont="1" applyBorder="1" applyAlignment="1">
      <alignment horizontal="left" vertical="center"/>
    </xf>
    <xf numFmtId="4" fontId="15" fillId="0" borderId="10" xfId="49" applyNumberFormat="1" applyFont="1" applyBorder="1" applyAlignment="1">
      <alignment horizontal="right" vertical="center"/>
    </xf>
    <xf numFmtId="0" fontId="15" fillId="0" borderId="14" xfId="49" applyFont="1" applyFill="1" applyBorder="1" applyAlignment="1">
      <alignment horizontal="left" vertical="center"/>
    </xf>
    <xf numFmtId="4" fontId="15" fillId="0" borderId="9" xfId="49" applyNumberFormat="1" applyFont="1" applyFill="1" applyBorder="1" applyAlignment="1" applyProtection="1">
      <alignment horizontal="right" vertical="center" wrapText="1"/>
    </xf>
    <xf numFmtId="4" fontId="15" fillId="0" borderId="13" xfId="49" applyNumberFormat="1" applyFont="1" applyBorder="1" applyAlignment="1">
      <alignment horizontal="left" vertical="center" wrapText="1"/>
    </xf>
    <xf numFmtId="4" fontId="15" fillId="0" borderId="8" xfId="49" applyNumberFormat="1" applyFont="1" applyBorder="1" applyAlignment="1">
      <alignment horizontal="right" vertical="center" wrapText="1"/>
    </xf>
    <xf numFmtId="4" fontId="15" fillId="0" borderId="8" xfId="49" applyNumberFormat="1" applyFont="1" applyFill="1" applyBorder="1" applyAlignment="1" applyProtection="1">
      <alignment horizontal="right" vertical="center" wrapText="1"/>
    </xf>
    <xf numFmtId="0" fontId="15" fillId="0" borderId="14" xfId="49" applyFont="1" applyBorder="1" applyAlignment="1">
      <alignment horizontal="left" vertical="center"/>
    </xf>
    <xf numFmtId="4" fontId="15" fillId="0" borderId="10" xfId="49" applyNumberFormat="1" applyFont="1" applyFill="1" applyBorder="1" applyAlignment="1" applyProtection="1">
      <alignment horizontal="right" vertical="center" wrapText="1"/>
    </xf>
    <xf numFmtId="4" fontId="15" fillId="0" borderId="13" xfId="49" applyNumberFormat="1" applyFont="1" applyFill="1" applyBorder="1" applyAlignment="1">
      <alignment horizontal="left" vertical="center" wrapText="1"/>
    </xf>
    <xf numFmtId="0" fontId="15" fillId="0" borderId="8" xfId="49" applyFont="1" applyBorder="1" applyAlignment="1">
      <alignment horizontal="center" vertical="center"/>
    </xf>
    <xf numFmtId="4" fontId="15" fillId="0" borderId="8" xfId="49" applyNumberFormat="1" applyFont="1" applyFill="1" applyBorder="1" applyAlignment="1">
      <alignment horizontal="left" vertical="center" wrapText="1"/>
    </xf>
    <xf numFmtId="4" fontId="15" fillId="0" borderId="8" xfId="49" applyNumberFormat="1" applyFont="1" applyBorder="1" applyAlignment="1">
      <alignment horizontal="center" vertical="center"/>
    </xf>
    <xf numFmtId="4" fontId="15" fillId="0" borderId="8" xfId="49" applyNumberFormat="1" applyFont="1" applyFill="1" applyBorder="1" applyAlignment="1">
      <alignment horizontal="right" vertical="center" wrapText="1"/>
    </xf>
    <xf numFmtId="4" fontId="15" fillId="0" borderId="8" xfId="49" applyNumberFormat="1" applyFont="1" applyFill="1" applyBorder="1" applyAlignment="1" applyProtection="1">
      <alignment horizontal="right" vertical="center"/>
    </xf>
    <xf numFmtId="4" fontId="15" fillId="0" borderId="8" xfId="49" applyNumberFormat="1" applyFont="1" applyBorder="1" applyAlignment="1">
      <alignment horizontal="right" vertical="center"/>
    </xf>
    <xf numFmtId="4" fontId="15" fillId="0" borderId="8" xfId="49" applyNumberFormat="1" applyFont="1" applyFill="1" applyBorder="1" applyAlignment="1">
      <alignment horizontal="right" vertical="center"/>
    </xf>
    <xf numFmtId="4" fontId="15" fillId="0" borderId="8" xfId="49" applyNumberFormat="1" applyFont="1" applyFill="1" applyBorder="1" applyAlignment="1">
      <alignment horizontal="center" vertical="center"/>
    </xf>
    <xf numFmtId="0" fontId="12" fillId="0" borderId="18" xfId="49" applyBorder="1" applyAlignment="1">
      <alignment wrapText="1"/>
    </xf>
    <xf numFmtId="0" fontId="18" fillId="0" borderId="0" xfId="49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8" xfId="0" applyFont="1" applyBorder="1"/>
    <xf numFmtId="0" fontId="24" fillId="3" borderId="8" xfId="0" applyFont="1" applyFill="1" applyBorder="1" applyAlignment="1">
      <alignment horizontal="center"/>
    </xf>
    <xf numFmtId="0" fontId="24" fillId="3" borderId="8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0" hidden="1" customWidth="1"/>
    <col min="2" max="2" width="15.3333333333333" style="170" customWidth="1"/>
    <col min="3" max="3" width="59.7777777777778" customWidth="1"/>
    <col min="4" max="4" width="13" style="170" customWidth="1"/>
    <col min="5" max="5" width="101.444444444444" customWidth="1"/>
    <col min="6" max="6" width="29.212962962963" customWidth="1"/>
    <col min="7" max="7" width="30.7777777777778" style="170" customWidth="1"/>
    <col min="8" max="8" width="28.4444444444444" style="170" customWidth="1"/>
    <col min="9" max="9" width="72.8796296296296" customWidth="1"/>
  </cols>
  <sheetData>
    <row r="2" ht="24.75" customHeight="1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2.2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2.2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2.2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2.2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2.2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2.2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2.2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2.2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2.2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2.2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2.2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2.2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2.2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2.2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2.2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2.2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2.2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2.2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2.2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2.2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2.2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2.2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2.2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2.2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2.2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2.2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2.2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2.2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2.2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2.2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2.2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2.2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2.2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2.2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2.2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2.2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2.2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2.2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2.2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2.2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2.2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2.2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2.2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2.2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2.2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2.2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2.2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2.2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2.2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2.2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2.2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2.2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2.2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2.2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2.2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2.2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2.2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2.2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2.2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2.2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2.2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2.2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2.2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2.2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2.2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2.2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2.2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2.2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2.2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2.2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2.2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2.2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2.2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2.2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2.2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2.2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2.2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2.2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2.2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2.2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2.2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2.2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2.2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2.2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2.2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2.2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2.2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2.2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2.2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2.2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2.2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2.2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2.2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2.2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2.2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2.2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2.2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2.2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2.2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2.2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2.2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2.2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2.2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2.2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2.2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2.2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2.2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2.2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2.2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2.2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2.2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2.2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2.2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2.2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2.2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2.2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2.2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2.2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2.2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2.2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2.2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2.2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2.2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2.2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2.2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2.2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2.2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2.2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2.2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2.2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2.2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2.2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2.2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2.2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2.2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2.2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2.2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2.2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2.2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2.2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2.2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2.2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2.2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2.2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2.2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2.2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2.2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2.2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2.2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2.2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2.2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2.2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2.2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2.2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2.2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2.2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2.2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2.2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2.2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2.2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2.2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2.2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2.2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2.2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2.2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2.2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2.2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2.2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2.2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2.2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2.2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2.2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2.2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2.2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2.2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2.2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2.2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2.2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2.2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2.2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2.2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2.2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2.2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2.2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2.2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2.2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2.2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2.2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2.2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2.2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2.2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2.2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2.2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2.2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2.2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2.2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2.2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2.2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2.2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2.2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2.2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2.2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2.2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2.2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2.2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2.2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2.2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2.2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2.2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2.2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2.2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2.2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2.2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2.2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2.2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2.2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2.2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2.2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2.2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2.2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2.2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2.2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2.2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2.2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2.2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2.2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2.2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2.2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2.2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2.2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2.2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2.2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2.2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2.2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2.2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2.2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2.2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2.2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2.2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2.2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2.2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2.2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2.2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2.2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2.2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2.2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2.2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2.2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2.2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2.2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2.2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2.2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2.2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2.2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2.2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31.1111111111111" defaultRowHeight="14.4"/>
  <cols>
    <col min="1" max="1" width="29.7777777777778" customWidth="1"/>
    <col min="2" max="2" width="16.6666666666667" customWidth="1"/>
    <col min="3" max="3" width="15.4444444444444" customWidth="1"/>
    <col min="4" max="5" width="16" customWidth="1"/>
    <col min="6" max="6" width="14.7777777777778" customWidth="1"/>
    <col min="7" max="8" width="8.87962962962963" customWidth="1"/>
    <col min="9" max="9" width="16.8796296296296" customWidth="1"/>
    <col min="10" max="10" width="11.212962962963" customWidth="1"/>
    <col min="11" max="11" width="14" customWidth="1"/>
    <col min="12" max="255" width="8.87962962962963" customWidth="1"/>
  </cols>
  <sheetData>
    <row r="1" ht="18" customHeight="1" spans="1:6">
      <c r="A1" s="20" t="s">
        <v>474</v>
      </c>
      <c r="B1" s="21"/>
      <c r="C1" s="21"/>
      <c r="D1" s="21"/>
      <c r="E1" s="21"/>
      <c r="F1" s="21"/>
    </row>
    <row r="2" ht="19.5" customHeight="1" spans="1:11">
      <c r="A2" s="22" t="s">
        <v>475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customHeight="1" spans="1:11">
      <c r="A3" s="21"/>
      <c r="B3" s="21"/>
      <c r="C3" s="21"/>
      <c r="D3" s="21"/>
      <c r="E3" s="21"/>
      <c r="F3" s="21"/>
      <c r="K3" t="s">
        <v>313</v>
      </c>
    </row>
    <row r="4" customHeight="1" spans="1:11">
      <c r="A4" s="23" t="s">
        <v>316</v>
      </c>
      <c r="B4" s="24" t="s">
        <v>318</v>
      </c>
      <c r="C4" s="24" t="s">
        <v>461</v>
      </c>
      <c r="D4" s="24" t="s">
        <v>442</v>
      </c>
      <c r="E4" s="24" t="s">
        <v>443</v>
      </c>
      <c r="F4" s="24" t="s">
        <v>445</v>
      </c>
      <c r="G4" s="24" t="s">
        <v>447</v>
      </c>
      <c r="H4" s="24"/>
      <c r="I4" s="24" t="s">
        <v>449</v>
      </c>
      <c r="J4" s="24" t="s">
        <v>451</v>
      </c>
      <c r="K4" s="24" t="s">
        <v>459</v>
      </c>
    </row>
    <row r="5" s="19" customFormat="1" ht="42.75" customHeight="1" spans="1:11">
      <c r="A5" s="23"/>
      <c r="B5" s="24"/>
      <c r="C5" s="24"/>
      <c r="D5" s="24"/>
      <c r="E5" s="24"/>
      <c r="F5" s="24"/>
      <c r="G5" s="24" t="s">
        <v>467</v>
      </c>
      <c r="H5" s="24" t="s">
        <v>476</v>
      </c>
      <c r="I5" s="24"/>
      <c r="J5" s="24"/>
      <c r="K5" s="24"/>
    </row>
    <row r="6" ht="30" customHeight="1" spans="1:11">
      <c r="A6" s="25" t="s">
        <v>318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ht="48" customHeight="1" spans="1:11">
      <c r="A7" s="27" t="s">
        <v>477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48" customHeight="1" spans="1:11">
      <c r="A8" s="27" t="s">
        <v>478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49.5" customHeight="1" spans="1:11">
      <c r="A9" s="27" t="s">
        <v>479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8"/>
  <sheetViews>
    <sheetView workbookViewId="0">
      <selection activeCell="G9" sqref="G9"/>
    </sheetView>
  </sheetViews>
  <sheetFormatPr defaultColWidth="9" defaultRowHeight="14.4" outlineLevelCol="4"/>
  <cols>
    <col min="1" max="1" width="12.212962962963" style="2" customWidth="1"/>
    <col min="2" max="2" width="29.212962962963" style="2" customWidth="1"/>
    <col min="3" max="3" width="12.212962962963" style="2" customWidth="1"/>
    <col min="4" max="4" width="12" style="2" customWidth="1"/>
    <col min="5" max="5" width="16.212962962963" style="2" customWidth="1"/>
    <col min="6" max="16384" width="9" style="2"/>
  </cols>
  <sheetData>
    <row r="2" s="1" customFormat="1" ht="31.5" customHeight="1" spans="1:5">
      <c r="A2" s="3" t="s">
        <v>480</v>
      </c>
      <c r="B2" s="3"/>
      <c r="C2" s="3"/>
      <c r="D2" s="3"/>
      <c r="E2" s="3"/>
    </row>
    <row r="3" s="1" customFormat="1" ht="19.95" customHeight="1" spans="1:5">
      <c r="A3" s="4" t="s">
        <v>481</v>
      </c>
      <c r="B3" s="5" t="s">
        <v>482</v>
      </c>
      <c r="C3" s="5"/>
      <c r="D3" s="4" t="s">
        <v>483</v>
      </c>
      <c r="E3" s="4" t="s">
        <v>313</v>
      </c>
    </row>
    <row r="4" s="1" customFormat="1" ht="24" customHeight="1" spans="1:5">
      <c r="A4" s="6" t="s">
        <v>484</v>
      </c>
      <c r="B4" s="6" t="s">
        <v>485</v>
      </c>
      <c r="C4" s="7"/>
      <c r="D4" s="6" t="s">
        <v>486</v>
      </c>
      <c r="E4" s="6" t="s">
        <v>487</v>
      </c>
    </row>
    <row r="5" s="1" customFormat="1" ht="19.2" customHeight="1" spans="1:5">
      <c r="A5" s="6" t="s">
        <v>488</v>
      </c>
      <c r="B5" s="8" t="s">
        <v>489</v>
      </c>
      <c r="C5" s="9"/>
      <c r="D5" s="9"/>
      <c r="E5" s="10"/>
    </row>
    <row r="6" s="1" customFormat="1" ht="21" customHeight="1" spans="1:5">
      <c r="A6" s="6"/>
      <c r="B6" s="11"/>
      <c r="C6" s="12"/>
      <c r="D6" s="12"/>
      <c r="E6" s="13"/>
    </row>
    <row r="7" s="1" customFormat="1" ht="93.75" customHeight="1" spans="1:5">
      <c r="A7" s="6" t="s">
        <v>490</v>
      </c>
      <c r="B7" s="14" t="s">
        <v>491</v>
      </c>
      <c r="C7" s="14"/>
      <c r="D7" s="14"/>
      <c r="E7" s="14"/>
    </row>
    <row r="8" s="1" customFormat="1" ht="132.75" customHeight="1" spans="1:5">
      <c r="A8" s="6" t="s">
        <v>492</v>
      </c>
      <c r="B8" s="14" t="s">
        <v>493</v>
      </c>
      <c r="C8" s="14"/>
      <c r="D8" s="14"/>
      <c r="E8" s="14"/>
    </row>
    <row r="9" s="1" customFormat="1" ht="134.25" customHeight="1" spans="1:5">
      <c r="A9" s="6" t="s">
        <v>494</v>
      </c>
      <c r="B9" s="14" t="s">
        <v>495</v>
      </c>
      <c r="C9" s="14"/>
      <c r="D9" s="14"/>
      <c r="E9" s="14"/>
    </row>
    <row r="10" s="1" customFormat="1" ht="21.75" customHeight="1" spans="1:5">
      <c r="A10" s="6" t="s">
        <v>496</v>
      </c>
      <c r="B10" s="6" t="s">
        <v>497</v>
      </c>
      <c r="C10" s="7" t="s">
        <v>498</v>
      </c>
      <c r="D10" s="6" t="s">
        <v>499</v>
      </c>
      <c r="E10" s="7" t="s">
        <v>500</v>
      </c>
    </row>
    <row r="11" s="1" customFormat="1" ht="42" customHeight="1" spans="1:5">
      <c r="A11" s="7"/>
      <c r="B11" s="15" t="s">
        <v>501</v>
      </c>
      <c r="C11" s="16">
        <v>0.4</v>
      </c>
      <c r="D11" s="7" t="s">
        <v>502</v>
      </c>
      <c r="E11" s="7" t="s">
        <v>503</v>
      </c>
    </row>
    <row r="12" s="1" customFormat="1" ht="18" customHeight="1" spans="1:5">
      <c r="A12" s="7"/>
      <c r="B12" s="17" t="s">
        <v>504</v>
      </c>
      <c r="C12" s="16">
        <v>0.4</v>
      </c>
      <c r="D12" s="7" t="s">
        <v>502</v>
      </c>
      <c r="E12" s="7" t="s">
        <v>505</v>
      </c>
    </row>
    <row r="13" s="1" customFormat="1" ht="18" customHeight="1" spans="1:5">
      <c r="A13" s="7"/>
      <c r="B13" s="17" t="s">
        <v>506</v>
      </c>
      <c r="C13" s="16">
        <v>0.1</v>
      </c>
      <c r="D13" s="7" t="s">
        <v>507</v>
      </c>
      <c r="E13" s="18" t="s">
        <v>508</v>
      </c>
    </row>
    <row r="14" s="1" customFormat="1" ht="18" customHeight="1" spans="1:5">
      <c r="A14" s="7"/>
      <c r="B14" s="17" t="s">
        <v>509</v>
      </c>
      <c r="C14" s="16">
        <v>0.1</v>
      </c>
      <c r="D14" s="7" t="s">
        <v>507</v>
      </c>
      <c r="E14" s="18" t="s">
        <v>508</v>
      </c>
    </row>
    <row r="15" s="1" customFormat="1" ht="18" customHeight="1" spans="1:5">
      <c r="A15" s="7"/>
      <c r="B15" s="17"/>
      <c r="C15" s="7"/>
      <c r="D15" s="7"/>
      <c r="E15" s="7"/>
    </row>
    <row r="16" s="1" customFormat="1" ht="18" customHeight="1" spans="1:5">
      <c r="A16" s="7"/>
      <c r="B16" s="17"/>
      <c r="C16" s="7"/>
      <c r="D16" s="7"/>
      <c r="E16" s="7"/>
    </row>
    <row r="17" s="1" customFormat="1" ht="18" customHeight="1" spans="1:5">
      <c r="A17" s="7"/>
      <c r="B17" s="17"/>
      <c r="C17" s="7"/>
      <c r="D17" s="7"/>
      <c r="E17" s="7"/>
    </row>
    <row r="18" s="1" customFormat="1" ht="18" customHeight="1" spans="1:5">
      <c r="A18" s="7"/>
      <c r="B18" s="17"/>
      <c r="C18" s="7"/>
      <c r="D18" s="7"/>
      <c r="E18" s="7"/>
    </row>
  </sheetData>
  <mergeCells count="9">
    <mergeCell ref="A2:E2"/>
    <mergeCell ref="B3:C3"/>
    <mergeCell ref="B4:C4"/>
    <mergeCell ref="B7:E7"/>
    <mergeCell ref="B8:E8"/>
    <mergeCell ref="B9:E9"/>
    <mergeCell ref="A5:A6"/>
    <mergeCell ref="A10:A18"/>
    <mergeCell ref="B5:E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" sqref="A2"/>
    </sheetView>
  </sheetViews>
  <sheetFormatPr defaultColWidth="6.87962962962963" defaultRowHeight="20.1" customHeight="1"/>
  <cols>
    <col min="1" max="1" width="22.8796296296296" style="137" customWidth="1"/>
    <col min="2" max="2" width="19" style="137" customWidth="1"/>
    <col min="3" max="3" width="20.4444444444444" style="137" customWidth="1"/>
    <col min="4" max="7" width="19" style="137" customWidth="1"/>
    <col min="8" max="16384" width="6.87962962962963" style="138"/>
  </cols>
  <sheetData>
    <row r="1" s="136" customFormat="1" customHeight="1" spans="1:7">
      <c r="A1" s="20" t="s">
        <v>311</v>
      </c>
      <c r="B1" s="139"/>
      <c r="C1" s="139"/>
      <c r="D1" s="139"/>
      <c r="E1" s="139"/>
      <c r="F1" s="139"/>
      <c r="G1" s="139"/>
    </row>
    <row r="2" s="136" customFormat="1" ht="27.75" customHeight="1" spans="1:7">
      <c r="A2" s="140" t="s">
        <v>312</v>
      </c>
      <c r="B2" s="141"/>
      <c r="C2" s="141"/>
      <c r="D2" s="141"/>
      <c r="E2" s="141"/>
      <c r="F2" s="141"/>
      <c r="G2" s="141"/>
    </row>
    <row r="3" s="136" customFormat="1" customHeight="1" spans="1:7">
      <c r="A3" s="142"/>
      <c r="B3" s="139"/>
      <c r="C3" s="139"/>
      <c r="D3" s="139"/>
      <c r="E3" s="139"/>
      <c r="F3" s="139"/>
      <c r="G3" s="139"/>
    </row>
    <row r="4" s="136" customFormat="1" customHeight="1" spans="1:7">
      <c r="A4" s="143"/>
      <c r="B4" s="144"/>
      <c r="C4" s="144"/>
      <c r="D4" s="144"/>
      <c r="E4" s="144"/>
      <c r="F4" s="144"/>
      <c r="G4" s="145" t="s">
        <v>313</v>
      </c>
    </row>
    <row r="5" s="136" customFormat="1" customHeight="1" spans="1:7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="136" customFormat="1" ht="45" customHeight="1" spans="1:7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="136" customFormat="1" customHeight="1" spans="1:7">
      <c r="A7" s="148" t="s">
        <v>322</v>
      </c>
      <c r="B7" s="149">
        <v>422.51</v>
      </c>
      <c r="C7" s="150" t="s">
        <v>323</v>
      </c>
      <c r="D7" s="151">
        <v>422.51</v>
      </c>
      <c r="E7" s="151">
        <v>422.51</v>
      </c>
      <c r="F7" s="151"/>
      <c r="G7" s="151"/>
    </row>
    <row r="8" s="136" customFormat="1" customHeight="1" spans="1:7">
      <c r="A8" s="152" t="s">
        <v>324</v>
      </c>
      <c r="B8" s="153">
        <v>422.51</v>
      </c>
      <c r="C8" s="154"/>
      <c r="D8" s="155"/>
      <c r="E8" s="155"/>
      <c r="F8" s="155"/>
      <c r="G8" s="155"/>
    </row>
    <row r="9" s="136" customFormat="1" customHeight="1" spans="1:7">
      <c r="A9" s="152" t="s">
        <v>325</v>
      </c>
      <c r="B9" s="156"/>
      <c r="C9" s="154"/>
      <c r="D9" s="155"/>
      <c r="E9" s="155"/>
      <c r="F9" s="155"/>
      <c r="G9" s="155"/>
    </row>
    <row r="10" s="136" customFormat="1" customHeight="1" spans="1:7">
      <c r="A10" s="157" t="s">
        <v>326</v>
      </c>
      <c r="B10" s="158"/>
      <c r="C10" s="159"/>
      <c r="D10" s="155"/>
      <c r="E10" s="155"/>
      <c r="F10" s="155"/>
      <c r="G10" s="155"/>
    </row>
    <row r="11" s="136" customFormat="1" customHeight="1" spans="1:7">
      <c r="A11" s="160" t="s">
        <v>327</v>
      </c>
      <c r="B11" s="149">
        <v>0</v>
      </c>
      <c r="C11" s="161"/>
      <c r="D11" s="155">
        <v>0</v>
      </c>
      <c r="E11" s="155"/>
      <c r="F11" s="155"/>
      <c r="G11" s="155"/>
    </row>
    <row r="12" s="136" customFormat="1" customHeight="1" spans="1:7">
      <c r="A12" s="157" t="s">
        <v>324</v>
      </c>
      <c r="B12" s="153"/>
      <c r="C12" s="159"/>
      <c r="D12" s="155"/>
      <c r="E12" s="155"/>
      <c r="F12" s="155"/>
      <c r="G12" s="155"/>
    </row>
    <row r="13" s="136" customFormat="1" customHeight="1" spans="1:7">
      <c r="A13" s="157" t="s">
        <v>325</v>
      </c>
      <c r="B13" s="156"/>
      <c r="C13" s="159"/>
      <c r="D13" s="155"/>
      <c r="E13" s="155"/>
      <c r="F13" s="155"/>
      <c r="G13" s="155"/>
    </row>
    <row r="14" s="136" customFormat="1" customHeight="1" spans="1:13">
      <c r="A14" s="152" t="s">
        <v>326</v>
      </c>
      <c r="B14" s="158"/>
      <c r="C14" s="159"/>
      <c r="D14" s="155"/>
      <c r="E14" s="155"/>
      <c r="F14" s="155"/>
      <c r="G14" s="155"/>
      <c r="M14" s="169"/>
    </row>
    <row r="15" s="136" customFormat="1" customHeight="1" spans="1:7">
      <c r="A15" s="160"/>
      <c r="B15" s="162"/>
      <c r="C15" s="161"/>
      <c r="D15" s="163"/>
      <c r="E15" s="163"/>
      <c r="F15" s="163"/>
      <c r="G15" s="163"/>
    </row>
    <row r="16" s="136" customFormat="1" customHeight="1" spans="1:7">
      <c r="A16" s="160"/>
      <c r="B16" s="162"/>
      <c r="C16" s="162" t="s">
        <v>328</v>
      </c>
      <c r="D16" s="164">
        <f>E16+F16+G16</f>
        <v>0</v>
      </c>
      <c r="E16" s="165">
        <f>B8+B12-E7</f>
        <v>0</v>
      </c>
      <c r="F16" s="165">
        <f>B9+B13-F7</f>
        <v>0</v>
      </c>
      <c r="G16" s="165">
        <f>B10+B14-G7</f>
        <v>0</v>
      </c>
    </row>
    <row r="17" s="136" customFormat="1" customHeight="1" spans="1:7">
      <c r="A17" s="160"/>
      <c r="B17" s="162"/>
      <c r="C17" s="162"/>
      <c r="D17" s="165"/>
      <c r="E17" s="165">
        <v>0</v>
      </c>
      <c r="F17" s="165"/>
      <c r="G17" s="166"/>
    </row>
    <row r="18" s="136" customFormat="1" customHeight="1" spans="1:7">
      <c r="A18" s="160" t="s">
        <v>329</v>
      </c>
      <c r="B18" s="167">
        <f>B7+B11</f>
        <v>422.51</v>
      </c>
      <c r="C18" s="167" t="s">
        <v>330</v>
      </c>
      <c r="D18" s="165">
        <f>SUM(D7+D16)</f>
        <v>422.51</v>
      </c>
      <c r="E18" s="165">
        <f>SUM(E7+E16)</f>
        <v>422.51</v>
      </c>
      <c r="F18" s="165">
        <f>SUM(F7+F16)</f>
        <v>0</v>
      </c>
      <c r="G18" s="165">
        <f>SUM(G7+G16)</f>
        <v>0</v>
      </c>
    </row>
    <row r="19" customHeight="1" spans="1:6">
      <c r="A19" s="168"/>
      <c r="B19" s="168"/>
      <c r="C19" s="168"/>
      <c r="D19" s="168"/>
      <c r="E19" s="168"/>
      <c r="F19" s="16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workbookViewId="0">
      <selection activeCell="A4" sqref="A4"/>
    </sheetView>
  </sheetViews>
  <sheetFormatPr defaultColWidth="23.6666666666667" defaultRowHeight="12.75" customHeight="1" outlineLevelCol="4"/>
  <cols>
    <col min="1" max="1" width="23.6666666666667" style="28" customWidth="1"/>
    <col min="2" max="2" width="44.6666666666667" style="28" customWidth="1"/>
    <col min="3" max="5" width="13.6666666666667" style="28" customWidth="1"/>
    <col min="6" max="255" width="6.87962962962963" style="28" customWidth="1"/>
    <col min="256" max="16384" width="23.6666666666667" style="28"/>
  </cols>
  <sheetData>
    <row r="1" ht="20.1" customHeight="1" spans="1:1">
      <c r="A1" s="29" t="s">
        <v>331</v>
      </c>
    </row>
    <row r="2" ht="25.5" customHeight="1" spans="1:5">
      <c r="A2" s="120" t="s">
        <v>332</v>
      </c>
      <c r="B2" s="100"/>
      <c r="C2" s="100"/>
      <c r="D2" s="100"/>
      <c r="E2" s="100"/>
    </row>
    <row r="3" ht="14.25" customHeight="1" spans="1:5">
      <c r="A3" s="111"/>
      <c r="B3" s="100"/>
      <c r="C3" s="100"/>
      <c r="D3" s="100"/>
      <c r="E3" s="100"/>
    </row>
    <row r="4" ht="20.1" customHeight="1" spans="1:5">
      <c r="A4" s="37"/>
      <c r="B4" s="36"/>
      <c r="C4" s="36"/>
      <c r="D4" s="36"/>
      <c r="E4" s="128" t="s">
        <v>313</v>
      </c>
    </row>
    <row r="5" ht="20.1" customHeight="1" spans="1:5">
      <c r="A5" s="52" t="s">
        <v>333</v>
      </c>
      <c r="B5" s="52"/>
      <c r="C5" s="52" t="s">
        <v>334</v>
      </c>
      <c r="D5" s="52"/>
      <c r="E5" s="52"/>
    </row>
    <row r="6" ht="20.1" customHeight="1" spans="1:5">
      <c r="A6" s="76" t="s">
        <v>335</v>
      </c>
      <c r="B6" s="76" t="s">
        <v>336</v>
      </c>
      <c r="C6" s="76" t="s">
        <v>337</v>
      </c>
      <c r="D6" s="76" t="s">
        <v>338</v>
      </c>
      <c r="E6" s="76" t="s">
        <v>339</v>
      </c>
    </row>
    <row r="7" ht="20.1" customHeight="1" spans="1:5">
      <c r="A7" s="76"/>
      <c r="B7" s="76" t="s">
        <v>318</v>
      </c>
      <c r="C7" s="113">
        <v>422.51</v>
      </c>
      <c r="D7" s="76">
        <v>398.51</v>
      </c>
      <c r="E7" s="129">
        <v>24</v>
      </c>
    </row>
    <row r="8" ht="20.1" customHeight="1" spans="1:5">
      <c r="A8" s="130">
        <v>201</v>
      </c>
      <c r="B8" s="130" t="s">
        <v>340</v>
      </c>
      <c r="C8" s="113">
        <v>317.26</v>
      </c>
      <c r="D8" s="76">
        <v>293.26</v>
      </c>
      <c r="E8" s="129">
        <v>24</v>
      </c>
    </row>
    <row r="9" ht="20.1" customHeight="1" spans="1:5">
      <c r="A9" s="130">
        <v>20129</v>
      </c>
      <c r="B9" s="130" t="s">
        <v>341</v>
      </c>
      <c r="C9" s="113">
        <f t="shared" ref="C9:C14" si="0">D9+E9</f>
        <v>317.26</v>
      </c>
      <c r="D9" s="76">
        <v>293.26</v>
      </c>
      <c r="E9" s="129">
        <v>24</v>
      </c>
    </row>
    <row r="10" ht="20.1" customHeight="1" spans="1:5">
      <c r="A10" s="131">
        <v>2012901</v>
      </c>
      <c r="B10" s="132" t="s">
        <v>342</v>
      </c>
      <c r="C10" s="113">
        <f t="shared" si="0"/>
        <v>193.19</v>
      </c>
      <c r="D10" s="76">
        <v>193.19</v>
      </c>
      <c r="E10" s="129"/>
    </row>
    <row r="11" ht="20.1" customHeight="1" spans="1:5">
      <c r="A11" s="131">
        <v>2012902</v>
      </c>
      <c r="B11" s="132" t="s">
        <v>343</v>
      </c>
      <c r="C11" s="113">
        <f t="shared" si="0"/>
        <v>15</v>
      </c>
      <c r="D11" s="76"/>
      <c r="E11" s="129">
        <v>15</v>
      </c>
    </row>
    <row r="12" ht="20.1" customHeight="1" spans="1:5">
      <c r="A12" s="131">
        <v>2012906</v>
      </c>
      <c r="B12" s="132" t="s">
        <v>344</v>
      </c>
      <c r="C12" s="113">
        <f t="shared" si="0"/>
        <v>4</v>
      </c>
      <c r="D12" s="76"/>
      <c r="E12" s="129">
        <v>4</v>
      </c>
    </row>
    <row r="13" ht="20.1" customHeight="1" spans="1:5">
      <c r="A13" s="131">
        <v>2012950</v>
      </c>
      <c r="B13" s="132" t="s">
        <v>345</v>
      </c>
      <c r="C13" s="113">
        <f t="shared" si="0"/>
        <v>100.07</v>
      </c>
      <c r="D13" s="76">
        <v>100.07</v>
      </c>
      <c r="E13" s="129"/>
    </row>
    <row r="14" ht="20.1" customHeight="1" spans="1:5">
      <c r="A14" s="131">
        <v>2012999</v>
      </c>
      <c r="B14" s="132" t="s">
        <v>346</v>
      </c>
      <c r="C14" s="113">
        <f t="shared" si="0"/>
        <v>5</v>
      </c>
      <c r="D14" s="76"/>
      <c r="E14" s="129">
        <v>5</v>
      </c>
    </row>
    <row r="15" ht="20.1" customHeight="1" spans="1:5">
      <c r="A15" s="133">
        <v>208</v>
      </c>
      <c r="B15" s="132" t="s">
        <v>347</v>
      </c>
      <c r="C15" s="113">
        <v>64.07</v>
      </c>
      <c r="D15" s="76">
        <v>64.07</v>
      </c>
      <c r="E15" s="129"/>
    </row>
    <row r="16" ht="20.1" customHeight="1" spans="1:5">
      <c r="A16" s="133">
        <v>20805</v>
      </c>
      <c r="B16" s="132" t="s">
        <v>348</v>
      </c>
      <c r="C16" s="113">
        <f>D16+E16</f>
        <v>64.07</v>
      </c>
      <c r="D16" s="76">
        <f>SUM(D17:D19)</f>
        <v>64.07</v>
      </c>
      <c r="E16" s="129"/>
    </row>
    <row r="17" ht="20.1" customHeight="1" spans="1:5">
      <c r="A17" s="134">
        <v>2080505</v>
      </c>
      <c r="B17" s="132" t="s">
        <v>349</v>
      </c>
      <c r="C17" s="113">
        <f>D17+E17</f>
        <v>25.52</v>
      </c>
      <c r="D17" s="76">
        <v>25.52</v>
      </c>
      <c r="E17" s="129"/>
    </row>
    <row r="18" ht="20.1" customHeight="1" spans="1:5">
      <c r="A18" s="134">
        <v>2080506</v>
      </c>
      <c r="B18" s="132" t="s">
        <v>350</v>
      </c>
      <c r="C18" s="113">
        <f>D18+E18</f>
        <v>12.76</v>
      </c>
      <c r="D18" s="76">
        <v>12.76</v>
      </c>
      <c r="E18" s="129"/>
    </row>
    <row r="19" ht="20.1" customHeight="1" spans="1:5">
      <c r="A19" s="134">
        <v>2080599</v>
      </c>
      <c r="B19" s="132" t="s">
        <v>351</v>
      </c>
      <c r="C19" s="113">
        <f>D19+E19</f>
        <v>25.79</v>
      </c>
      <c r="D19" s="76">
        <v>25.79</v>
      </c>
      <c r="E19" s="129"/>
    </row>
    <row r="20" ht="20.1" customHeight="1" spans="1:5">
      <c r="A20" s="135">
        <v>210</v>
      </c>
      <c r="B20" s="132" t="s">
        <v>352</v>
      </c>
      <c r="C20" s="52">
        <v>22.04</v>
      </c>
      <c r="D20" s="52">
        <v>22.04</v>
      </c>
      <c r="E20" s="129"/>
    </row>
    <row r="21" ht="20.1" customHeight="1" spans="1:5">
      <c r="A21" s="135">
        <v>21011</v>
      </c>
      <c r="B21" s="132" t="s">
        <v>353</v>
      </c>
      <c r="C21" s="113">
        <f>D21+E21</f>
        <v>22.04</v>
      </c>
      <c r="D21" s="76">
        <f>SUM(D22:D25)</f>
        <v>22.04</v>
      </c>
      <c r="E21" s="129"/>
    </row>
    <row r="22" ht="20.1" customHeight="1" spans="1:5">
      <c r="A22" s="134">
        <v>2101101</v>
      </c>
      <c r="B22" s="132" t="s">
        <v>354</v>
      </c>
      <c r="C22" s="113">
        <f>D22+E22</f>
        <v>11.45</v>
      </c>
      <c r="D22" s="76">
        <v>11.45</v>
      </c>
      <c r="E22" s="129"/>
    </row>
    <row r="23" ht="20.1" customHeight="1" spans="1:5">
      <c r="A23" s="134">
        <v>2101102</v>
      </c>
      <c r="B23" s="132" t="s">
        <v>355</v>
      </c>
      <c r="C23" s="113">
        <f>D23+E23</f>
        <v>5.07</v>
      </c>
      <c r="D23" s="76">
        <v>5.07</v>
      </c>
      <c r="E23" s="129"/>
    </row>
    <row r="24" ht="20.1" customHeight="1" spans="1:5">
      <c r="A24" s="134">
        <v>2101103</v>
      </c>
      <c r="B24" s="132" t="s">
        <v>356</v>
      </c>
      <c r="C24" s="113">
        <f>D24+E24</f>
        <v>3.8</v>
      </c>
      <c r="D24" s="76">
        <v>3.8</v>
      </c>
      <c r="E24" s="129"/>
    </row>
    <row r="25" ht="20.1" customHeight="1" spans="1:5">
      <c r="A25" s="134">
        <v>2101199</v>
      </c>
      <c r="B25" s="132" t="s">
        <v>357</v>
      </c>
      <c r="C25" s="113">
        <f>D25+E25</f>
        <v>1.72</v>
      </c>
      <c r="D25" s="76">
        <v>1.72</v>
      </c>
      <c r="E25" s="129"/>
    </row>
    <row r="26" ht="20.1" customHeight="1" spans="1:5">
      <c r="A26" s="135">
        <v>221</v>
      </c>
      <c r="B26" s="132" t="s">
        <v>358</v>
      </c>
      <c r="C26" s="113">
        <v>19.14</v>
      </c>
      <c r="D26" s="76">
        <v>19.14</v>
      </c>
      <c r="E26" s="129"/>
    </row>
    <row r="27" ht="20.1" customHeight="1" spans="1:5">
      <c r="A27" s="135">
        <v>22102</v>
      </c>
      <c r="B27" s="132" t="s">
        <v>359</v>
      </c>
      <c r="C27" s="113">
        <v>19.14</v>
      </c>
      <c r="D27" s="76">
        <v>19.14</v>
      </c>
      <c r="E27" s="129"/>
    </row>
    <row r="28" ht="20.1" customHeight="1" spans="1:5">
      <c r="A28" s="135">
        <v>2210201</v>
      </c>
      <c r="B28" s="132" t="s">
        <v>360</v>
      </c>
      <c r="C28" s="113">
        <v>19.14</v>
      </c>
      <c r="D28" s="76">
        <v>19.14</v>
      </c>
      <c r="E28" s="129"/>
    </row>
    <row r="29" ht="20.1" customHeight="1" spans="1:5">
      <c r="A29" s="109" t="s">
        <v>361</v>
      </c>
      <c r="B29" s="30"/>
      <c r="C29" s="30"/>
      <c r="D29" s="30"/>
      <c r="E29" s="30"/>
    </row>
    <row r="30" customHeight="1" spans="1:5">
      <c r="A30" s="30"/>
      <c r="B30" s="30"/>
      <c r="C30" s="30"/>
      <c r="D30" s="30"/>
      <c r="E30" s="30"/>
    </row>
    <row r="31" customHeight="1" spans="1:5">
      <c r="A31" s="30"/>
      <c r="B31" s="30"/>
      <c r="C31" s="30"/>
      <c r="D31" s="30"/>
      <c r="E31" s="30"/>
    </row>
    <row r="32" customHeight="1" spans="1:5">
      <c r="A32" s="30"/>
      <c r="B32" s="30"/>
      <c r="C32" s="30"/>
      <c r="D32" s="30"/>
      <c r="E32" s="30"/>
    </row>
    <row r="33" customHeight="1" spans="1:5">
      <c r="A33" s="30"/>
      <c r="B33" s="30"/>
      <c r="D33" s="30"/>
      <c r="E33" s="30"/>
    </row>
    <row r="34" customHeight="1" spans="1:5">
      <c r="A34" s="30"/>
      <c r="B34" s="30"/>
      <c r="D34" s="30"/>
      <c r="E34" s="30"/>
    </row>
    <row r="35" s="30" customFormat="1" customHeight="1"/>
    <row r="36" customHeight="1" spans="1:2">
      <c r="A36" s="30"/>
      <c r="B36" s="30"/>
    </row>
    <row r="37" customHeight="1" spans="1:4">
      <c r="A37" s="30"/>
      <c r="B37" s="30"/>
      <c r="D37" s="30"/>
    </row>
    <row r="38" customHeight="1" spans="1:2">
      <c r="A38" s="30"/>
      <c r="B38" s="30"/>
    </row>
    <row r="39" customHeight="1" spans="1:2">
      <c r="A39" s="30"/>
      <c r="B39" s="30"/>
    </row>
    <row r="40" customHeight="1" spans="2:3">
      <c r="B40" s="30"/>
      <c r="C40" s="30"/>
    </row>
    <row r="42" customHeight="1" spans="1:1">
      <c r="A42" s="30"/>
    </row>
    <row r="44" customHeight="1" spans="2:2">
      <c r="B44" s="30"/>
    </row>
    <row r="45" customHeight="1" spans="2:2">
      <c r="B45" s="30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workbookViewId="0">
      <selection activeCell="A2" sqref="A2"/>
    </sheetView>
  </sheetViews>
  <sheetFormatPr defaultColWidth="6.87962962962963" defaultRowHeight="20.1" customHeight="1"/>
  <cols>
    <col min="1" max="1" width="14.4444444444444" style="28" customWidth="1"/>
    <col min="2" max="2" width="33.3333333333333" style="28" customWidth="1"/>
    <col min="3" max="5" width="20.6666666666667" style="28" customWidth="1"/>
    <col min="6" max="16384" width="6.87962962962963" style="28"/>
  </cols>
  <sheetData>
    <row r="1" customHeight="1" spans="1:5">
      <c r="A1" s="29" t="s">
        <v>362</v>
      </c>
      <c r="E1" s="119"/>
    </row>
    <row r="2" ht="34.5" customHeight="1" spans="1:5">
      <c r="A2" s="120" t="s">
        <v>363</v>
      </c>
      <c r="B2" s="121"/>
      <c r="C2" s="121"/>
      <c r="D2" s="121"/>
      <c r="E2" s="121"/>
    </row>
    <row r="3" customHeight="1" spans="1:5">
      <c r="A3" s="121"/>
      <c r="B3" s="121"/>
      <c r="C3" s="121"/>
      <c r="D3" s="121"/>
      <c r="E3" s="121"/>
    </row>
    <row r="4" s="112" customFormat="1" customHeight="1" spans="1:5">
      <c r="A4" s="37"/>
      <c r="B4" s="36"/>
      <c r="C4" s="36"/>
      <c r="D4" s="36"/>
      <c r="E4" s="122" t="s">
        <v>313</v>
      </c>
    </row>
    <row r="5" s="112" customFormat="1" customHeight="1" spans="1:5">
      <c r="A5" s="52" t="s">
        <v>364</v>
      </c>
      <c r="B5" s="52"/>
      <c r="C5" s="52" t="s">
        <v>365</v>
      </c>
      <c r="D5" s="52"/>
      <c r="E5" s="52"/>
    </row>
    <row r="6" s="112" customFormat="1" customHeight="1" spans="1:5">
      <c r="A6" s="52" t="s">
        <v>335</v>
      </c>
      <c r="B6" s="52" t="s">
        <v>336</v>
      </c>
      <c r="C6" s="52" t="s">
        <v>318</v>
      </c>
      <c r="D6" s="52" t="s">
        <v>366</v>
      </c>
      <c r="E6" s="52" t="s">
        <v>367</v>
      </c>
    </row>
    <row r="7" s="112" customFormat="1" customHeight="1" spans="1:10">
      <c r="A7" s="123" t="s">
        <v>368</v>
      </c>
      <c r="B7" s="124" t="s">
        <v>369</v>
      </c>
      <c r="C7" s="43">
        <f>D7+E7</f>
        <v>398.51</v>
      </c>
      <c r="D7" s="43">
        <f>SUM(D8,D20,D34)</f>
        <v>335.55</v>
      </c>
      <c r="E7" s="43">
        <f>SUM(E8,E20,E34)</f>
        <v>62.96</v>
      </c>
      <c r="J7" s="98"/>
    </row>
    <row r="8" s="112" customFormat="1" customHeight="1" spans="1:7">
      <c r="A8" s="125" t="s">
        <v>370</v>
      </c>
      <c r="B8" s="126" t="s">
        <v>371</v>
      </c>
      <c r="C8" s="43">
        <f t="shared" ref="C8:C37" si="0">D8+E8</f>
        <v>308.81</v>
      </c>
      <c r="D8" s="89">
        <f>SUM(D9:D19)</f>
        <v>308.81</v>
      </c>
      <c r="E8" s="43"/>
      <c r="G8" s="98"/>
    </row>
    <row r="9" s="112" customFormat="1" customHeight="1" spans="1:11">
      <c r="A9" s="125" t="s">
        <v>372</v>
      </c>
      <c r="B9" s="126" t="s">
        <v>373</v>
      </c>
      <c r="C9" s="43">
        <f t="shared" si="0"/>
        <v>86.68</v>
      </c>
      <c r="D9" s="43">
        <v>86.68</v>
      </c>
      <c r="E9" s="43"/>
      <c r="F9" s="98"/>
      <c r="G9" s="98"/>
      <c r="K9" s="98"/>
    </row>
    <row r="10" s="112" customFormat="1" customHeight="1" spans="1:8">
      <c r="A10" s="125" t="s">
        <v>374</v>
      </c>
      <c r="B10" s="126" t="s">
        <v>375</v>
      </c>
      <c r="C10" s="43">
        <f t="shared" si="0"/>
        <v>40.55</v>
      </c>
      <c r="D10" s="43">
        <v>40.55</v>
      </c>
      <c r="E10" s="43"/>
      <c r="F10" s="98"/>
      <c r="H10" s="98"/>
    </row>
    <row r="11" s="112" customFormat="1" customHeight="1" spans="1:8">
      <c r="A11" s="125" t="s">
        <v>376</v>
      </c>
      <c r="B11" s="126" t="s">
        <v>377</v>
      </c>
      <c r="C11" s="43">
        <f t="shared" si="0"/>
        <v>32.2</v>
      </c>
      <c r="D11" s="43">
        <v>32.2</v>
      </c>
      <c r="E11" s="43"/>
      <c r="F11" s="98"/>
      <c r="H11" s="98"/>
    </row>
    <row r="12" s="112" customFormat="1" customHeight="1" spans="1:8">
      <c r="A12" s="125" t="s">
        <v>378</v>
      </c>
      <c r="B12" s="126" t="s">
        <v>379</v>
      </c>
      <c r="C12" s="43">
        <f t="shared" si="0"/>
        <v>54.76</v>
      </c>
      <c r="D12" s="43">
        <v>54.76</v>
      </c>
      <c r="E12" s="43"/>
      <c r="F12" s="98"/>
      <c r="G12" s="98"/>
      <c r="H12" s="98"/>
    </row>
    <row r="13" s="112" customFormat="1" customHeight="1" spans="1:10">
      <c r="A13" s="125" t="s">
        <v>380</v>
      </c>
      <c r="B13" s="126" t="s">
        <v>381</v>
      </c>
      <c r="C13" s="43">
        <f t="shared" si="0"/>
        <v>25.52</v>
      </c>
      <c r="D13" s="43">
        <v>25.52</v>
      </c>
      <c r="E13" s="43"/>
      <c r="F13" s="98"/>
      <c r="J13" s="98"/>
    </row>
    <row r="14" s="112" customFormat="1" customHeight="1" spans="1:11">
      <c r="A14" s="125" t="s">
        <v>382</v>
      </c>
      <c r="B14" s="126" t="s">
        <v>383</v>
      </c>
      <c r="C14" s="43">
        <f t="shared" si="0"/>
        <v>12.76</v>
      </c>
      <c r="D14" s="43">
        <v>12.76</v>
      </c>
      <c r="E14" s="43"/>
      <c r="F14" s="98"/>
      <c r="G14" s="98"/>
      <c r="K14" s="98"/>
    </row>
    <row r="15" s="112" customFormat="1" customHeight="1" spans="1:11">
      <c r="A15" s="125" t="s">
        <v>384</v>
      </c>
      <c r="B15" s="126" t="s">
        <v>385</v>
      </c>
      <c r="C15" s="43">
        <f t="shared" si="0"/>
        <v>16.52</v>
      </c>
      <c r="D15" s="43">
        <v>16.52</v>
      </c>
      <c r="E15" s="43"/>
      <c r="F15" s="98"/>
      <c r="G15" s="98"/>
      <c r="H15" s="98"/>
      <c r="K15" s="98"/>
    </row>
    <row r="16" s="112" customFormat="1" customHeight="1" spans="1:11">
      <c r="A16" s="125" t="s">
        <v>386</v>
      </c>
      <c r="B16" s="126" t="s">
        <v>387</v>
      </c>
      <c r="C16" s="43">
        <f t="shared" si="0"/>
        <v>1.28</v>
      </c>
      <c r="D16" s="43">
        <v>1.28</v>
      </c>
      <c r="E16" s="43"/>
      <c r="F16" s="98"/>
      <c r="G16" s="98"/>
      <c r="K16" s="98"/>
    </row>
    <row r="17" s="112" customFormat="1" customHeight="1" spans="1:11">
      <c r="A17" s="125" t="s">
        <v>388</v>
      </c>
      <c r="B17" s="126" t="s">
        <v>389</v>
      </c>
      <c r="C17" s="43">
        <f t="shared" si="0"/>
        <v>19.14</v>
      </c>
      <c r="D17" s="43">
        <v>19.14</v>
      </c>
      <c r="E17" s="43"/>
      <c r="F17" s="98"/>
      <c r="G17" s="98"/>
      <c r="K17" s="98"/>
    </row>
    <row r="18" s="112" customFormat="1" customHeight="1" spans="1:11">
      <c r="A18" s="125" t="s">
        <v>390</v>
      </c>
      <c r="B18" s="126" t="s">
        <v>391</v>
      </c>
      <c r="C18" s="43">
        <f t="shared" si="0"/>
        <v>2.72</v>
      </c>
      <c r="D18" s="43">
        <v>2.72</v>
      </c>
      <c r="E18" s="43"/>
      <c r="F18" s="98"/>
      <c r="G18" s="98"/>
      <c r="I18" s="98"/>
      <c r="K18" s="98"/>
    </row>
    <row r="19" s="112" customFormat="1" customHeight="1" spans="1:11">
      <c r="A19" s="125" t="s">
        <v>392</v>
      </c>
      <c r="B19" s="126" t="s">
        <v>393</v>
      </c>
      <c r="C19" s="43">
        <f t="shared" si="0"/>
        <v>16.68</v>
      </c>
      <c r="D19" s="43">
        <v>16.68</v>
      </c>
      <c r="E19" s="43"/>
      <c r="F19" s="98"/>
      <c r="G19" s="98"/>
      <c r="K19" s="98"/>
    </row>
    <row r="20" s="112" customFormat="1" customHeight="1" spans="1:7">
      <c r="A20" s="125" t="s">
        <v>394</v>
      </c>
      <c r="B20" s="126" t="s">
        <v>395</v>
      </c>
      <c r="C20" s="43">
        <f t="shared" ref="C20:C33" si="1">D20+E20</f>
        <v>62.96</v>
      </c>
      <c r="D20" s="89">
        <v>0</v>
      </c>
      <c r="E20" s="89">
        <f>SUM(E21:E33)</f>
        <v>62.96</v>
      </c>
      <c r="F20" s="98"/>
      <c r="G20" s="98"/>
    </row>
    <row r="21" s="112" customFormat="1" customHeight="1" spans="1:14">
      <c r="A21" s="125" t="s">
        <v>396</v>
      </c>
      <c r="B21" s="90" t="s">
        <v>397</v>
      </c>
      <c r="C21" s="43">
        <f t="shared" si="1"/>
        <v>1.53</v>
      </c>
      <c r="D21" s="43">
        <v>0</v>
      </c>
      <c r="E21" s="43">
        <v>1.53</v>
      </c>
      <c r="F21" s="98"/>
      <c r="G21" s="98"/>
      <c r="H21" s="98"/>
      <c r="N21" s="98"/>
    </row>
    <row r="22" s="112" customFormat="1" customHeight="1" spans="1:7">
      <c r="A22" s="125" t="s">
        <v>398</v>
      </c>
      <c r="B22" s="127" t="s">
        <v>399</v>
      </c>
      <c r="C22" s="43">
        <f t="shared" si="1"/>
        <v>0.8</v>
      </c>
      <c r="D22" s="43"/>
      <c r="E22" s="43">
        <v>0.8</v>
      </c>
      <c r="F22" s="98"/>
      <c r="G22" s="98"/>
    </row>
    <row r="23" s="112" customFormat="1" customHeight="1" spans="1:6">
      <c r="A23" s="125" t="s">
        <v>400</v>
      </c>
      <c r="B23" s="127" t="s">
        <v>401</v>
      </c>
      <c r="C23" s="43">
        <f t="shared" si="1"/>
        <v>0.4</v>
      </c>
      <c r="D23" s="43"/>
      <c r="E23" s="43">
        <v>0.4</v>
      </c>
      <c r="F23" s="98"/>
    </row>
    <row r="24" s="112" customFormat="1" customHeight="1" spans="1:12">
      <c r="A24" s="125" t="s">
        <v>402</v>
      </c>
      <c r="B24" s="127" t="s">
        <v>403</v>
      </c>
      <c r="C24" s="43">
        <f t="shared" si="1"/>
        <v>2.66</v>
      </c>
      <c r="D24" s="43"/>
      <c r="E24" s="43">
        <v>2.66</v>
      </c>
      <c r="F24" s="98"/>
      <c r="G24" s="98"/>
      <c r="I24" s="98"/>
      <c r="L24" s="98"/>
    </row>
    <row r="25" s="112" customFormat="1" customHeight="1" spans="1:8">
      <c r="A25" s="125" t="s">
        <v>404</v>
      </c>
      <c r="B25" s="127" t="s">
        <v>405</v>
      </c>
      <c r="C25" s="43">
        <f t="shared" si="1"/>
        <v>3.12</v>
      </c>
      <c r="D25" s="43"/>
      <c r="E25" s="43">
        <v>3.12</v>
      </c>
      <c r="F25" s="98"/>
      <c r="G25" s="98"/>
      <c r="H25" s="98"/>
    </row>
    <row r="26" s="112" customFormat="1" customHeight="1" spans="1:7">
      <c r="A26" s="125" t="s">
        <v>406</v>
      </c>
      <c r="B26" s="90" t="s">
        <v>407</v>
      </c>
      <c r="C26" s="43">
        <f t="shared" si="1"/>
        <v>30.6</v>
      </c>
      <c r="D26" s="43"/>
      <c r="E26" s="43">
        <v>30.6</v>
      </c>
      <c r="F26" s="98"/>
      <c r="G26" s="98"/>
    </row>
    <row r="27" s="112" customFormat="1" customHeight="1" spans="1:11">
      <c r="A27" s="125" t="s">
        <v>408</v>
      </c>
      <c r="B27" s="127" t="s">
        <v>409</v>
      </c>
      <c r="C27" s="43">
        <f t="shared" si="1"/>
        <v>0.9</v>
      </c>
      <c r="D27" s="43"/>
      <c r="E27" s="43">
        <v>0.9</v>
      </c>
      <c r="F27" s="98"/>
      <c r="G27" s="98"/>
      <c r="H27" s="98"/>
      <c r="K27" s="98"/>
    </row>
    <row r="28" s="112" customFormat="1" customHeight="1" spans="1:10">
      <c r="A28" s="125" t="s">
        <v>410</v>
      </c>
      <c r="B28" s="127" t="s">
        <v>411</v>
      </c>
      <c r="C28" s="43">
        <f t="shared" si="1"/>
        <v>1.19</v>
      </c>
      <c r="D28" s="43"/>
      <c r="E28" s="43">
        <v>1.19</v>
      </c>
      <c r="F28" s="98"/>
      <c r="G28" s="98"/>
      <c r="H28" s="98"/>
      <c r="I28" s="98"/>
      <c r="J28" s="98"/>
    </row>
    <row r="29" s="112" customFormat="1" customHeight="1" spans="1:8">
      <c r="A29" s="125" t="s">
        <v>412</v>
      </c>
      <c r="B29" s="127" t="s">
        <v>413</v>
      </c>
      <c r="C29" s="43">
        <f t="shared" si="1"/>
        <v>2.27</v>
      </c>
      <c r="D29" s="43"/>
      <c r="E29" s="43">
        <v>2.27</v>
      </c>
      <c r="F29" s="98"/>
      <c r="G29" s="98"/>
      <c r="H29" s="98"/>
    </row>
    <row r="30" s="112" customFormat="1" customHeight="1" spans="1:9">
      <c r="A30" s="125" t="s">
        <v>414</v>
      </c>
      <c r="B30" s="90" t="s">
        <v>415</v>
      </c>
      <c r="C30" s="43">
        <f t="shared" si="1"/>
        <v>3.03</v>
      </c>
      <c r="D30" s="43"/>
      <c r="E30" s="43">
        <v>3.03</v>
      </c>
      <c r="F30" s="98"/>
      <c r="G30" s="98"/>
      <c r="H30" s="98"/>
      <c r="I30" s="98"/>
    </row>
    <row r="31" s="112" customFormat="1" customHeight="1" spans="1:7">
      <c r="A31" s="125" t="s">
        <v>416</v>
      </c>
      <c r="B31" s="127" t="s">
        <v>417</v>
      </c>
      <c r="C31" s="43">
        <f t="shared" si="1"/>
        <v>2.6</v>
      </c>
      <c r="D31" s="43"/>
      <c r="E31" s="43">
        <v>2.6</v>
      </c>
      <c r="F31" s="98"/>
      <c r="G31" s="98"/>
    </row>
    <row r="32" s="112" customFormat="1" customHeight="1" spans="1:16">
      <c r="A32" s="125" t="s">
        <v>418</v>
      </c>
      <c r="B32" s="127" t="s">
        <v>419</v>
      </c>
      <c r="C32" s="43">
        <f t="shared" si="1"/>
        <v>12.01</v>
      </c>
      <c r="D32" s="43"/>
      <c r="E32" s="43">
        <v>12.01</v>
      </c>
      <c r="F32" s="98"/>
      <c r="G32" s="98"/>
      <c r="H32" s="98"/>
      <c r="P32" s="98"/>
    </row>
    <row r="33" s="112" customFormat="1" customHeight="1" spans="1:9">
      <c r="A33" s="125" t="s">
        <v>420</v>
      </c>
      <c r="B33" s="127" t="s">
        <v>421</v>
      </c>
      <c r="C33" s="43">
        <f t="shared" si="1"/>
        <v>1.85</v>
      </c>
      <c r="D33" s="43"/>
      <c r="E33" s="43">
        <v>1.85</v>
      </c>
      <c r="F33" s="98"/>
      <c r="G33" s="98"/>
      <c r="H33" s="98"/>
      <c r="I33" s="98"/>
    </row>
    <row r="34" s="112" customFormat="1" customHeight="1" spans="1:8">
      <c r="A34" s="125" t="s">
        <v>422</v>
      </c>
      <c r="B34" s="126" t="s">
        <v>423</v>
      </c>
      <c r="C34" s="43">
        <f t="shared" si="0"/>
        <v>26.74</v>
      </c>
      <c r="D34" s="89">
        <f>SUM(D35:D37)</f>
        <v>26.74</v>
      </c>
      <c r="E34" s="43"/>
      <c r="F34" s="98"/>
      <c r="H34" s="98"/>
    </row>
    <row r="35" s="112" customFormat="1" customHeight="1" spans="1:8">
      <c r="A35" s="125" t="s">
        <v>424</v>
      </c>
      <c r="B35" s="127" t="s">
        <v>391</v>
      </c>
      <c r="C35" s="43">
        <f t="shared" si="0"/>
        <v>2.8</v>
      </c>
      <c r="D35" s="43">
        <v>2.8</v>
      </c>
      <c r="E35" s="43"/>
      <c r="F35" s="98"/>
      <c r="G35" s="98"/>
      <c r="H35" s="98"/>
    </row>
    <row r="36" s="112" customFormat="1" customHeight="1" spans="1:7">
      <c r="A36" s="125" t="s">
        <v>425</v>
      </c>
      <c r="B36" s="127" t="s">
        <v>426</v>
      </c>
      <c r="C36" s="43">
        <f t="shared" si="0"/>
        <v>0</v>
      </c>
      <c r="D36" s="43"/>
      <c r="E36" s="43"/>
      <c r="F36" s="98"/>
      <c r="G36" s="98"/>
    </row>
    <row r="37" s="112" customFormat="1" customHeight="1" spans="1:6">
      <c r="A37" s="125" t="s">
        <v>427</v>
      </c>
      <c r="B37" s="127" t="s">
        <v>428</v>
      </c>
      <c r="C37" s="43">
        <f t="shared" si="0"/>
        <v>23.94</v>
      </c>
      <c r="D37" s="43">
        <v>23.94</v>
      </c>
      <c r="E37" s="43"/>
      <c r="F37" s="98"/>
    </row>
    <row r="38" customHeight="1" spans="3:5">
      <c r="C38" s="30"/>
      <c r="D38" s="30"/>
      <c r="E38" s="30"/>
    </row>
    <row r="39" customHeight="1" spans="4:14">
      <c r="D39" s="30"/>
      <c r="E39" s="30"/>
      <c r="F39" s="30"/>
      <c r="N39" s="30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" sqref="A2"/>
    </sheetView>
  </sheetViews>
  <sheetFormatPr defaultColWidth="11.6666666666667" defaultRowHeight="12.75" customHeight="1" outlineLevelCol="6"/>
  <cols>
    <col min="1" max="7" width="11.6666666666667" style="28" customWidth="1"/>
    <col min="8" max="251" width="6.87962962962963" style="28" customWidth="1"/>
    <col min="252" max="16384" width="11.6666666666667" style="28"/>
  </cols>
  <sheetData>
    <row r="1" ht="20.1" customHeight="1" spans="1:7">
      <c r="A1" s="29" t="s">
        <v>429</v>
      </c>
      <c r="G1" s="110"/>
    </row>
    <row r="2" ht="28.2" spans="1:7">
      <c r="A2" s="99" t="s">
        <v>430</v>
      </c>
      <c r="B2" s="100"/>
      <c r="C2" s="100"/>
      <c r="D2" s="100"/>
      <c r="E2" s="100"/>
      <c r="F2" s="100"/>
      <c r="G2" s="100"/>
    </row>
    <row r="3" ht="20.1" customHeight="1" spans="1:7">
      <c r="A3" s="111"/>
      <c r="B3" s="100"/>
      <c r="C3" s="100"/>
      <c r="D3" s="100"/>
      <c r="E3" s="100"/>
      <c r="F3" s="100"/>
      <c r="G3" s="100"/>
    </row>
    <row r="4" ht="20.1" customHeight="1" spans="1:7">
      <c r="A4" s="112"/>
      <c r="B4" s="112"/>
      <c r="C4" s="112"/>
      <c r="D4" s="112"/>
      <c r="E4" s="112"/>
      <c r="F4" s="112"/>
      <c r="G4" s="38" t="s">
        <v>313</v>
      </c>
    </row>
    <row r="5" ht="20.1" customHeight="1" spans="1:6">
      <c r="A5" s="52" t="s">
        <v>334</v>
      </c>
      <c r="B5" s="52"/>
      <c r="C5" s="52"/>
      <c r="D5" s="52"/>
      <c r="E5" s="52"/>
      <c r="F5" s="52"/>
    </row>
    <row r="6" ht="14.25" customHeight="1" spans="1:6">
      <c r="A6" s="113" t="s">
        <v>318</v>
      </c>
      <c r="B6" s="67" t="s">
        <v>431</v>
      </c>
      <c r="C6" s="76" t="s">
        <v>432</v>
      </c>
      <c r="D6" s="76"/>
      <c r="E6" s="114"/>
      <c r="F6" s="76" t="s">
        <v>433</v>
      </c>
    </row>
    <row r="7" ht="31.2" spans="1:6">
      <c r="A7" s="115"/>
      <c r="B7" s="39"/>
      <c r="C7" s="116" t="s">
        <v>337</v>
      </c>
      <c r="D7" s="117" t="s">
        <v>434</v>
      </c>
      <c r="E7" s="118" t="s">
        <v>435</v>
      </c>
      <c r="F7" s="105"/>
    </row>
    <row r="8" ht="20.1" customHeight="1" spans="1:6">
      <c r="A8" s="61"/>
      <c r="B8" s="43"/>
      <c r="C8" s="59"/>
      <c r="D8" s="60">
        <v>0</v>
      </c>
      <c r="E8" s="61"/>
      <c r="F8" s="43"/>
    </row>
    <row r="9" ht="22.5" customHeight="1" spans="2:7">
      <c r="B9" s="30"/>
      <c r="C9" s="30"/>
      <c r="D9" s="30"/>
      <c r="E9" s="30"/>
      <c r="F9" s="30"/>
      <c r="G9" s="30"/>
    </row>
    <row r="10" customHeight="1" spans="2:7">
      <c r="B10" s="30"/>
      <c r="C10" s="30"/>
      <c r="D10" s="30"/>
      <c r="E10" s="30"/>
      <c r="F10" s="30"/>
      <c r="G10" s="30"/>
    </row>
    <row r="11" customHeight="1" spans="2:7">
      <c r="B11" s="30"/>
      <c r="C11" s="30"/>
      <c r="D11" s="30"/>
      <c r="E11" s="30"/>
      <c r="F11" s="30"/>
      <c r="G11" s="30"/>
    </row>
    <row r="12" customHeight="1" spans="2:7">
      <c r="B12" s="30"/>
      <c r="C12" s="30"/>
      <c r="D12" s="30"/>
      <c r="G12" s="30"/>
    </row>
    <row r="13" customHeight="1" spans="2:6">
      <c r="B13" s="30"/>
      <c r="C13" s="30"/>
      <c r="D13" s="30"/>
      <c r="E13" s="30"/>
      <c r="F13" s="30"/>
    </row>
    <row r="14" customHeight="1" spans="2:4">
      <c r="B14" s="30"/>
      <c r="C14" s="30"/>
      <c r="D14" s="30"/>
    </row>
    <row r="15" customHeight="1" spans="5:5">
      <c r="E15" s="30"/>
    </row>
    <row r="16" customHeight="1" spans="6:7">
      <c r="F16" s="30"/>
      <c r="G16" s="30"/>
    </row>
    <row r="20" customHeight="1" spans="3:3">
      <c r="C20" s="30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6" sqref="B16"/>
    </sheetView>
  </sheetViews>
  <sheetFormatPr defaultColWidth="6.87962962962963" defaultRowHeight="12.75" customHeight="1" outlineLevelCol="4"/>
  <cols>
    <col min="1" max="1" width="19.4444444444444" style="28" customWidth="1"/>
    <col min="2" max="2" width="52.4444444444444" style="28" customWidth="1"/>
    <col min="3" max="5" width="18.212962962963" style="28" customWidth="1"/>
    <col min="6" max="16384" width="6.87962962962963" style="28"/>
  </cols>
  <sheetData>
    <row r="1" ht="20.1" customHeight="1" spans="1:5">
      <c r="A1" s="29" t="s">
        <v>436</v>
      </c>
      <c r="E1" s="70"/>
    </row>
    <row r="2" ht="28.2" spans="1:5">
      <c r="A2" s="99" t="s">
        <v>437</v>
      </c>
      <c r="B2" s="100"/>
      <c r="C2" s="100"/>
      <c r="D2" s="100"/>
      <c r="E2" s="100"/>
    </row>
    <row r="3" ht="20.1" customHeight="1" spans="1:5">
      <c r="A3" s="100"/>
      <c r="B3" s="100"/>
      <c r="C3" s="100"/>
      <c r="D3" s="100"/>
      <c r="E3" s="100"/>
    </row>
    <row r="4" ht="20.1" customHeight="1" spans="1:5">
      <c r="A4" s="101"/>
      <c r="B4" s="102"/>
      <c r="C4" s="102"/>
      <c r="D4" s="102"/>
      <c r="E4" s="103" t="s">
        <v>313</v>
      </c>
    </row>
    <row r="5" ht="20.1" customHeight="1" spans="1:5">
      <c r="A5" s="52" t="s">
        <v>335</v>
      </c>
      <c r="B5" s="104" t="s">
        <v>336</v>
      </c>
      <c r="C5" s="52" t="s">
        <v>438</v>
      </c>
      <c r="D5" s="52"/>
      <c r="E5" s="52"/>
    </row>
    <row r="6" ht="20.1" customHeight="1" spans="1:5">
      <c r="A6" s="105"/>
      <c r="B6" s="105"/>
      <c r="C6" s="106" t="s">
        <v>318</v>
      </c>
      <c r="D6" s="106" t="s">
        <v>338</v>
      </c>
      <c r="E6" s="106" t="s">
        <v>339</v>
      </c>
    </row>
    <row r="7" ht="20.1" customHeight="1" spans="1:5">
      <c r="A7" s="107"/>
      <c r="B7" s="108"/>
      <c r="C7" s="60"/>
      <c r="D7" s="61"/>
      <c r="E7" s="43"/>
    </row>
    <row r="8" ht="20.25" customHeight="1" spans="1:5">
      <c r="A8" s="109" t="s">
        <v>439</v>
      </c>
      <c r="B8" s="30"/>
      <c r="C8" s="30"/>
      <c r="D8" s="30"/>
      <c r="E8" s="30"/>
    </row>
    <row r="9" ht="20.25" customHeight="1" spans="1:5">
      <c r="A9" s="30"/>
      <c r="B9" s="30"/>
      <c r="C9" s="30"/>
      <c r="D9" s="30"/>
      <c r="E9" s="30"/>
    </row>
    <row r="10" customHeight="1" spans="1:5">
      <c r="A10" s="30"/>
      <c r="B10" s="30"/>
      <c r="C10" s="30"/>
      <c r="E10" s="30"/>
    </row>
    <row r="11" customHeight="1" spans="1:5">
      <c r="A11" s="30"/>
      <c r="B11" s="30"/>
      <c r="C11" s="30"/>
      <c r="D11" s="30"/>
      <c r="E11" s="30"/>
    </row>
    <row r="12" customHeight="1" spans="1:5">
      <c r="A12" s="30"/>
      <c r="B12" s="30"/>
      <c r="C12" s="30"/>
      <c r="E12" s="30"/>
    </row>
    <row r="13" customHeight="1" spans="1:5">
      <c r="A13" s="30"/>
      <c r="B13" s="30"/>
      <c r="D13" s="30"/>
      <c r="E13" s="30"/>
    </row>
    <row r="14" customHeight="1" spans="1:5">
      <c r="A14" s="30"/>
      <c r="E14" s="30"/>
    </row>
    <row r="15" customHeight="1" spans="2:2">
      <c r="B15" s="30"/>
    </row>
    <row r="16" customHeight="1" spans="2:2">
      <c r="B16" s="30"/>
    </row>
    <row r="17" customHeight="1" spans="2:2">
      <c r="B17" s="30"/>
    </row>
    <row r="18" customHeight="1" spans="2:2">
      <c r="B18" s="30"/>
    </row>
    <row r="19" customHeight="1" spans="2:2">
      <c r="B19" s="30"/>
    </row>
    <row r="20" customHeight="1" spans="2:2">
      <c r="B20" s="30"/>
    </row>
    <row r="22" customHeight="1" spans="2:2">
      <c r="B22" s="30"/>
    </row>
    <row r="23" customHeight="1" spans="2:2">
      <c r="B23" s="30"/>
    </row>
    <row r="25" customHeight="1" spans="2:2">
      <c r="B25" s="30"/>
    </row>
    <row r="26" customHeight="1" spans="2:2">
      <c r="B26" s="30"/>
    </row>
    <row r="27" customHeight="1" spans="4:4">
      <c r="D27" s="30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showGridLines="0" showZeros="0" tabSelected="1" workbookViewId="0">
      <selection activeCell="A7" sqref="A7"/>
    </sheetView>
  </sheetViews>
  <sheetFormatPr defaultColWidth="6.87962962962963" defaultRowHeight="20.1" customHeight="1"/>
  <cols>
    <col min="1" max="4" width="34.4444444444444" style="28" customWidth="1"/>
    <col min="5" max="159" width="6.77777777777778" style="28" customWidth="1"/>
    <col min="160" max="16384" width="6.87962962962963" style="28"/>
  </cols>
  <sheetData>
    <row r="1" customHeight="1" spans="1:251">
      <c r="A1" s="29" t="s">
        <v>440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ht="28.2" spans="1:251">
      <c r="A2" s="71" t="s">
        <v>441</v>
      </c>
      <c r="B2" s="72"/>
      <c r="C2" s="73"/>
      <c r="D2" s="7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customHeight="1" spans="1:251">
      <c r="A3" s="72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customHeight="1" spans="1:251">
      <c r="A4" s="37"/>
      <c r="B4" s="74"/>
      <c r="C4" s="75"/>
      <c r="D4" s="38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ht="23.25" customHeight="1" spans="1:251">
      <c r="A5" s="52" t="s">
        <v>314</v>
      </c>
      <c r="B5" s="52"/>
      <c r="C5" s="52" t="s">
        <v>315</v>
      </c>
      <c r="D5" s="52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ht="24" customHeight="1" spans="1:251">
      <c r="A6" s="76" t="s">
        <v>316</v>
      </c>
      <c r="B6" s="77" t="s">
        <v>317</v>
      </c>
      <c r="C6" s="76" t="s">
        <v>316</v>
      </c>
      <c r="D6" s="76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customHeight="1" spans="1:251">
      <c r="A7" s="78" t="s">
        <v>442</v>
      </c>
      <c r="B7" s="79">
        <v>422.51</v>
      </c>
      <c r="C7" s="80" t="s">
        <v>340</v>
      </c>
      <c r="D7" s="81">
        <v>317.26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customHeight="1" spans="1:251">
      <c r="A8" s="82" t="s">
        <v>443</v>
      </c>
      <c r="B8" s="43"/>
      <c r="C8" s="83" t="s">
        <v>444</v>
      </c>
      <c r="D8" s="8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customHeight="1" spans="1:251">
      <c r="A9" s="85" t="s">
        <v>445</v>
      </c>
      <c r="B9" s="79"/>
      <c r="C9" s="83" t="s">
        <v>446</v>
      </c>
      <c r="D9" s="8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customHeight="1" spans="1:251">
      <c r="A10" s="86" t="s">
        <v>447</v>
      </c>
      <c r="B10" s="87"/>
      <c r="C10" s="83" t="s">
        <v>448</v>
      </c>
      <c r="D10" s="84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customHeight="1" spans="1:251">
      <c r="A11" s="86" t="s">
        <v>449</v>
      </c>
      <c r="B11" s="87"/>
      <c r="C11" s="83" t="s">
        <v>450</v>
      </c>
      <c r="D11" s="8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customHeight="1" spans="1:251">
      <c r="A12" s="86" t="s">
        <v>451</v>
      </c>
      <c r="B12" s="43"/>
      <c r="C12" s="88" t="s">
        <v>452</v>
      </c>
      <c r="D12" s="84">
        <v>64.07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customHeight="1" spans="1:251">
      <c r="A13" s="86"/>
      <c r="B13" s="45"/>
      <c r="C13" s="88" t="s">
        <v>352</v>
      </c>
      <c r="D13" s="84">
        <v>22.04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customHeight="1" spans="1:251">
      <c r="A14" s="86"/>
      <c r="B14" s="89"/>
      <c r="C14" s="88" t="s">
        <v>453</v>
      </c>
      <c r="D14" s="84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customHeight="1" spans="1:251">
      <c r="A15" s="86"/>
      <c r="B15" s="89"/>
      <c r="C15" s="88" t="s">
        <v>454</v>
      </c>
      <c r="D15" s="84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customHeight="1" spans="1:251">
      <c r="A16" s="86"/>
      <c r="B16" s="89"/>
      <c r="C16" s="88" t="s">
        <v>455</v>
      </c>
      <c r="D16" s="84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customHeight="1" spans="1:251">
      <c r="A17" s="86"/>
      <c r="B17" s="89"/>
      <c r="C17" s="88" t="s">
        <v>358</v>
      </c>
      <c r="D17" s="84">
        <v>19.14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customHeight="1" spans="1:251">
      <c r="A18" s="90"/>
      <c r="B18" s="89"/>
      <c r="C18" s="88" t="s">
        <v>456</v>
      </c>
      <c r="D18" s="8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customHeight="1" spans="1:251">
      <c r="A19" s="90"/>
      <c r="B19" s="89"/>
      <c r="C19" s="88"/>
      <c r="D19" s="84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customHeight="1" spans="1:251">
      <c r="A20" s="90"/>
      <c r="B20" s="89"/>
      <c r="C20" s="83"/>
      <c r="D20" s="84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customHeight="1" spans="1:251">
      <c r="A21" s="48"/>
      <c r="B21" s="89"/>
      <c r="C21" s="83"/>
      <c r="D21" s="84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customHeight="1" spans="1:251">
      <c r="A22" s="48"/>
      <c r="B22" s="89"/>
      <c r="C22" s="83"/>
      <c r="D22" s="84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customHeight="1" spans="1:251">
      <c r="A23" s="48"/>
      <c r="B23" s="89"/>
      <c r="C23" s="91"/>
      <c r="D23" s="9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customHeight="1" spans="1:251">
      <c r="A24" s="93" t="s">
        <v>457</v>
      </c>
      <c r="B24" s="94">
        <f>SUM(B7:B17)</f>
        <v>422.51</v>
      </c>
      <c r="C24" s="95" t="s">
        <v>458</v>
      </c>
      <c r="D24" s="92">
        <v>422.51</v>
      </c>
      <c r="F24" s="3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customHeight="1" spans="1:251">
      <c r="A25" s="86" t="s">
        <v>459</v>
      </c>
      <c r="B25" s="94"/>
      <c r="C25" s="83" t="s">
        <v>460</v>
      </c>
      <c r="D25" s="92">
        <f>B27-D24</f>
        <v>0</v>
      </c>
      <c r="E25" s="30"/>
      <c r="F25" s="30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customHeight="1" spans="1:251">
      <c r="A26" s="86" t="s">
        <v>461</v>
      </c>
      <c r="B26" s="43"/>
      <c r="C26" s="88"/>
      <c r="D26" s="9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customHeight="1" spans="1:5">
      <c r="A27" s="96" t="s">
        <v>462</v>
      </c>
      <c r="B27" s="97">
        <v>422.51</v>
      </c>
      <c r="C27" s="91" t="s">
        <v>463</v>
      </c>
      <c r="D27" s="92">
        <f>D24+D25</f>
        <v>422.51</v>
      </c>
      <c r="E27" s="30"/>
    </row>
    <row r="34" customHeight="1" spans="3:3">
      <c r="C34" s="30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A2" sqref="A2"/>
    </sheetView>
  </sheetViews>
  <sheetFormatPr defaultColWidth="6.87962962962963" defaultRowHeight="12.75" customHeight="1"/>
  <cols>
    <col min="1" max="1" width="9.21296296296296" style="28" customWidth="1"/>
    <col min="2" max="2" width="37.7777777777778" style="28" customWidth="1"/>
    <col min="3" max="12" width="12.6666666666667" style="28" customWidth="1"/>
    <col min="13" max="16384" width="6.87962962962963" style="28"/>
  </cols>
  <sheetData>
    <row r="1" ht="20.1" customHeight="1" spans="1:12">
      <c r="A1" s="29" t="s">
        <v>464</v>
      </c>
      <c r="L1" s="65"/>
    </row>
    <row r="2" ht="27" customHeight="1" spans="1:12">
      <c r="A2" s="31" t="s">
        <v>465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20.1" customHeight="1" spans="1: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20.1" customHeight="1" spans="1:1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6" t="s">
        <v>313</v>
      </c>
    </row>
    <row r="5" ht="24" customHeight="1" spans="1:12">
      <c r="A5" s="52" t="s">
        <v>466</v>
      </c>
      <c r="B5" s="52"/>
      <c r="C5" s="53" t="s">
        <v>318</v>
      </c>
      <c r="D5" s="24" t="s">
        <v>461</v>
      </c>
      <c r="E5" s="24" t="s">
        <v>442</v>
      </c>
      <c r="F5" s="24" t="s">
        <v>443</v>
      </c>
      <c r="G5" s="24" t="s">
        <v>445</v>
      </c>
      <c r="H5" s="54" t="s">
        <v>447</v>
      </c>
      <c r="I5" s="53"/>
      <c r="J5" s="24" t="s">
        <v>449</v>
      </c>
      <c r="K5" s="24" t="s">
        <v>451</v>
      </c>
      <c r="L5" s="67" t="s">
        <v>459</v>
      </c>
    </row>
    <row r="6" ht="27" customHeight="1" spans="1:12">
      <c r="A6" s="55" t="s">
        <v>335</v>
      </c>
      <c r="B6" s="56" t="s">
        <v>336</v>
      </c>
      <c r="C6" s="39"/>
      <c r="D6" s="39"/>
      <c r="E6" s="39"/>
      <c r="F6" s="39"/>
      <c r="G6" s="39"/>
      <c r="H6" s="24" t="s">
        <v>467</v>
      </c>
      <c r="I6" s="24" t="s">
        <v>468</v>
      </c>
      <c r="J6" s="39"/>
      <c r="K6" s="39"/>
      <c r="L6" s="39"/>
    </row>
    <row r="7" ht="20.1" customHeight="1" spans="1:12">
      <c r="A7" s="57"/>
      <c r="B7" s="58" t="s">
        <v>318</v>
      </c>
      <c r="C7" s="43">
        <f>C8+C15+C20+C26</f>
        <v>422.51</v>
      </c>
      <c r="D7" s="59"/>
      <c r="E7" s="60">
        <f>E8+E15+E20+E26</f>
        <v>422.51</v>
      </c>
      <c r="F7" s="43"/>
      <c r="G7" s="60"/>
      <c r="H7" s="61"/>
      <c r="I7" s="61"/>
      <c r="J7" s="43"/>
      <c r="K7" s="60"/>
      <c r="L7" s="43"/>
    </row>
    <row r="8" ht="23.25" customHeight="1" spans="1:12">
      <c r="A8" s="58">
        <v>201</v>
      </c>
      <c r="B8" s="58" t="s">
        <v>340</v>
      </c>
      <c r="C8" s="62">
        <v>317.26</v>
      </c>
      <c r="D8" s="62"/>
      <c r="E8" s="62">
        <v>317.26</v>
      </c>
      <c r="F8" s="47"/>
      <c r="G8" s="47"/>
      <c r="H8" s="47"/>
      <c r="I8" s="47"/>
      <c r="J8" s="47"/>
      <c r="K8" s="47"/>
      <c r="L8" s="47"/>
    </row>
    <row r="9" ht="23.25" customHeight="1" spans="1:12">
      <c r="A9" s="63">
        <v>20129</v>
      </c>
      <c r="B9" s="58" t="s">
        <v>341</v>
      </c>
      <c r="C9" s="62">
        <v>317.26</v>
      </c>
      <c r="D9" s="62"/>
      <c r="E9" s="62">
        <v>317.26</v>
      </c>
      <c r="F9" s="47"/>
      <c r="G9" s="47"/>
      <c r="H9" s="47"/>
      <c r="I9" s="47"/>
      <c r="J9" s="47"/>
      <c r="K9" s="47"/>
      <c r="L9" s="47"/>
    </row>
    <row r="10" ht="23.25" customHeight="1" spans="1:12">
      <c r="A10" s="63">
        <v>2012901</v>
      </c>
      <c r="B10" s="58" t="s">
        <v>342</v>
      </c>
      <c r="C10" s="62">
        <v>193.19</v>
      </c>
      <c r="D10" s="62"/>
      <c r="E10" s="62">
        <v>193.19</v>
      </c>
      <c r="F10" s="47"/>
      <c r="G10" s="47"/>
      <c r="H10" s="47"/>
      <c r="I10" s="47"/>
      <c r="J10" s="47"/>
      <c r="K10" s="47"/>
      <c r="L10" s="47"/>
    </row>
    <row r="11" ht="23.25" customHeight="1" spans="1:12">
      <c r="A11" s="58">
        <v>2012902</v>
      </c>
      <c r="B11" s="58" t="s">
        <v>343</v>
      </c>
      <c r="C11" s="62">
        <v>15</v>
      </c>
      <c r="D11" s="62"/>
      <c r="E11" s="62">
        <v>15</v>
      </c>
      <c r="F11" s="47"/>
      <c r="G11" s="47"/>
      <c r="H11" s="47"/>
      <c r="I11" s="47"/>
      <c r="J11" s="47"/>
      <c r="K11" s="47"/>
      <c r="L11" s="47"/>
    </row>
    <row r="12" ht="23.25" customHeight="1" spans="1:12">
      <c r="A12" s="63">
        <v>2012906</v>
      </c>
      <c r="B12" s="58" t="s">
        <v>344</v>
      </c>
      <c r="C12" s="64">
        <v>4</v>
      </c>
      <c r="D12" s="62"/>
      <c r="E12" s="64">
        <v>4</v>
      </c>
      <c r="F12" s="47"/>
      <c r="G12" s="47"/>
      <c r="H12" s="47"/>
      <c r="I12" s="47"/>
      <c r="J12" s="47"/>
      <c r="K12" s="47"/>
      <c r="L12" s="47"/>
    </row>
    <row r="13" ht="23.25" customHeight="1" spans="1:12">
      <c r="A13" s="63">
        <v>2012950</v>
      </c>
      <c r="B13" s="58" t="s">
        <v>345</v>
      </c>
      <c r="C13" s="64">
        <v>100.07</v>
      </c>
      <c r="D13" s="64"/>
      <c r="E13" s="64">
        <v>100.07</v>
      </c>
      <c r="F13" s="49"/>
      <c r="G13" s="49"/>
      <c r="H13" s="49"/>
      <c r="I13" s="47"/>
      <c r="J13" s="47"/>
      <c r="K13" s="47"/>
      <c r="L13" s="47"/>
    </row>
    <row r="14" ht="23.25" customHeight="1" spans="1:12">
      <c r="A14" s="63">
        <v>2012999</v>
      </c>
      <c r="B14" s="58" t="s">
        <v>346</v>
      </c>
      <c r="C14" s="64">
        <v>5</v>
      </c>
      <c r="D14" s="64"/>
      <c r="E14" s="64">
        <v>5</v>
      </c>
      <c r="F14" s="49"/>
      <c r="G14" s="49"/>
      <c r="H14" s="49"/>
      <c r="I14" s="49"/>
      <c r="J14" s="47"/>
      <c r="K14" s="47"/>
      <c r="L14" s="49"/>
    </row>
    <row r="15" ht="23.25" customHeight="1" spans="1:12">
      <c r="A15" s="63">
        <v>208</v>
      </c>
      <c r="B15" s="58" t="s">
        <v>347</v>
      </c>
      <c r="C15" s="64">
        <v>64.07</v>
      </c>
      <c r="D15" s="64"/>
      <c r="E15" s="64">
        <v>64.07</v>
      </c>
      <c r="F15" s="49"/>
      <c r="G15" s="49"/>
      <c r="H15" s="49"/>
      <c r="I15" s="49"/>
      <c r="J15" s="47"/>
      <c r="K15" s="47"/>
      <c r="L15" s="47"/>
    </row>
    <row r="16" ht="23.25" customHeight="1" spans="1:12">
      <c r="A16" s="63">
        <v>20805</v>
      </c>
      <c r="B16" s="58" t="s">
        <v>348</v>
      </c>
      <c r="C16" s="64">
        <v>64.07</v>
      </c>
      <c r="D16" s="64"/>
      <c r="E16" s="64">
        <v>64.07</v>
      </c>
      <c r="F16" s="49"/>
      <c r="G16" s="49"/>
      <c r="H16" s="49"/>
      <c r="I16" s="49"/>
      <c r="J16" s="47"/>
      <c r="K16" s="49"/>
      <c r="L16" s="49"/>
    </row>
    <row r="17" ht="23.25" customHeight="1" spans="1:12">
      <c r="A17" s="63">
        <v>2080505</v>
      </c>
      <c r="B17" s="58" t="s">
        <v>349</v>
      </c>
      <c r="C17" s="64">
        <v>25.52</v>
      </c>
      <c r="D17" s="64"/>
      <c r="E17" s="64">
        <v>25.52</v>
      </c>
      <c r="F17" s="49"/>
      <c r="G17" s="49"/>
      <c r="H17" s="49"/>
      <c r="I17" s="47"/>
      <c r="J17" s="47"/>
      <c r="K17" s="49"/>
      <c r="L17" s="49"/>
    </row>
    <row r="18" ht="23.25" customHeight="1" spans="1:12">
      <c r="A18" s="63">
        <v>2080506</v>
      </c>
      <c r="B18" s="58" t="s">
        <v>350</v>
      </c>
      <c r="C18" s="64">
        <v>12.76</v>
      </c>
      <c r="D18" s="64"/>
      <c r="E18" s="64">
        <v>12.76</v>
      </c>
      <c r="F18" s="49"/>
      <c r="G18" s="49"/>
      <c r="H18" s="49"/>
      <c r="I18" s="47"/>
      <c r="J18" s="49"/>
      <c r="K18" s="49"/>
      <c r="L18" s="49"/>
    </row>
    <row r="19" ht="23.25" customHeight="1" spans="1:12">
      <c r="A19" s="63">
        <v>2080599</v>
      </c>
      <c r="B19" s="58" t="s">
        <v>351</v>
      </c>
      <c r="C19" s="64">
        <v>25.79</v>
      </c>
      <c r="D19" s="64"/>
      <c r="E19" s="64">
        <v>25.79</v>
      </c>
      <c r="F19" s="49"/>
      <c r="G19" s="49"/>
      <c r="H19" s="49"/>
      <c r="I19" s="47"/>
      <c r="J19" s="49"/>
      <c r="K19" s="47"/>
      <c r="L19" s="49"/>
    </row>
    <row r="20" ht="23.25" customHeight="1" spans="1:12">
      <c r="A20" s="63">
        <v>210</v>
      </c>
      <c r="B20" s="58" t="s">
        <v>352</v>
      </c>
      <c r="C20" s="64">
        <v>22.04</v>
      </c>
      <c r="D20" s="64"/>
      <c r="E20" s="64">
        <v>22.04</v>
      </c>
      <c r="F20" s="49"/>
      <c r="G20" s="49"/>
      <c r="H20" s="49"/>
      <c r="I20" s="49"/>
      <c r="J20" s="49"/>
      <c r="K20" s="49"/>
      <c r="L20" s="49"/>
    </row>
    <row r="21" ht="23.25" customHeight="1" spans="1:12">
      <c r="A21" s="63">
        <v>21011</v>
      </c>
      <c r="B21" s="58" t="s">
        <v>353</v>
      </c>
      <c r="C21" s="64">
        <v>22.04</v>
      </c>
      <c r="D21" s="64"/>
      <c r="E21" s="64">
        <v>22.04</v>
      </c>
      <c r="F21" s="47"/>
      <c r="G21" s="49"/>
      <c r="H21" s="49"/>
      <c r="I21" s="49"/>
      <c r="J21" s="49"/>
      <c r="K21" s="49"/>
      <c r="L21" s="49"/>
    </row>
    <row r="22" ht="23.25" customHeight="1" spans="1:12">
      <c r="A22" s="63">
        <v>2101101</v>
      </c>
      <c r="B22" s="58" t="s">
        <v>354</v>
      </c>
      <c r="C22" s="64">
        <v>11.45</v>
      </c>
      <c r="D22" s="64"/>
      <c r="E22" s="64">
        <v>11.45</v>
      </c>
      <c r="F22" s="49"/>
      <c r="G22" s="49"/>
      <c r="H22" s="49"/>
      <c r="I22" s="49"/>
      <c r="J22" s="49"/>
      <c r="K22" s="49"/>
      <c r="L22" s="49"/>
    </row>
    <row r="23" ht="23.25" customHeight="1" spans="1:12">
      <c r="A23" s="63">
        <v>2101102</v>
      </c>
      <c r="B23" s="58" t="s">
        <v>355</v>
      </c>
      <c r="C23" s="64">
        <v>5.07</v>
      </c>
      <c r="D23" s="62"/>
      <c r="E23" s="64">
        <v>5.07</v>
      </c>
      <c r="F23" s="49"/>
      <c r="G23" s="49"/>
      <c r="H23" s="49"/>
      <c r="I23" s="49"/>
      <c r="J23" s="49"/>
      <c r="K23" s="49"/>
      <c r="L23" s="49"/>
    </row>
    <row r="24" ht="23.25" customHeight="1" spans="1:12">
      <c r="A24" s="63">
        <v>2101103</v>
      </c>
      <c r="B24" s="58" t="s">
        <v>356</v>
      </c>
      <c r="C24" s="64">
        <v>3.8</v>
      </c>
      <c r="D24" s="64"/>
      <c r="E24" s="64">
        <v>3.8</v>
      </c>
      <c r="F24" s="49"/>
      <c r="G24" s="49"/>
      <c r="H24" s="49"/>
      <c r="I24" s="49"/>
      <c r="J24" s="49"/>
      <c r="K24" s="47"/>
      <c r="L24" s="49"/>
    </row>
    <row r="25" ht="23.25" customHeight="1" spans="1:12">
      <c r="A25" s="63">
        <v>2101199</v>
      </c>
      <c r="B25" s="63" t="s">
        <v>357</v>
      </c>
      <c r="C25" s="64">
        <v>1.72</v>
      </c>
      <c r="D25" s="64"/>
      <c r="E25" s="64">
        <v>1.72</v>
      </c>
      <c r="F25" s="49"/>
      <c r="G25" s="49"/>
      <c r="H25" s="49"/>
      <c r="I25" s="49"/>
      <c r="J25" s="49"/>
      <c r="K25" s="49"/>
      <c r="L25" s="49"/>
    </row>
    <row r="26" ht="23.25" customHeight="1" spans="1:12">
      <c r="A26" s="63">
        <v>221</v>
      </c>
      <c r="B26" s="63" t="s">
        <v>358</v>
      </c>
      <c r="C26" s="64">
        <v>19.14</v>
      </c>
      <c r="D26" s="64"/>
      <c r="E26" s="64">
        <v>19.14</v>
      </c>
      <c r="F26" s="49"/>
      <c r="G26" s="49"/>
      <c r="H26" s="49"/>
      <c r="I26" s="49"/>
      <c r="J26" s="49"/>
      <c r="K26" s="49"/>
      <c r="L26" s="49"/>
    </row>
    <row r="27" ht="23.25" customHeight="1" spans="1:12">
      <c r="A27" s="63">
        <v>22102</v>
      </c>
      <c r="B27" s="63" t="s">
        <v>359</v>
      </c>
      <c r="C27" s="64">
        <v>19.14</v>
      </c>
      <c r="D27" s="64"/>
      <c r="E27" s="64">
        <v>19.14</v>
      </c>
      <c r="F27" s="49"/>
      <c r="G27" s="49"/>
      <c r="H27" s="49"/>
      <c r="I27" s="49"/>
      <c r="J27" s="49"/>
      <c r="K27" s="49"/>
      <c r="L27" s="49"/>
    </row>
    <row r="28" ht="23.25" customHeight="1" spans="1:12">
      <c r="A28" s="63">
        <v>2210201</v>
      </c>
      <c r="B28" s="63" t="s">
        <v>360</v>
      </c>
      <c r="C28" s="64">
        <v>19.14</v>
      </c>
      <c r="D28" s="64"/>
      <c r="E28" s="64">
        <v>19.14</v>
      </c>
      <c r="F28" s="49"/>
      <c r="G28" s="49"/>
      <c r="H28" s="49"/>
      <c r="I28" s="49"/>
      <c r="J28" s="49"/>
      <c r="K28" s="49"/>
      <c r="L28" s="4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A2" sqref="A2"/>
    </sheetView>
  </sheetViews>
  <sheetFormatPr defaultColWidth="6.87962962962963" defaultRowHeight="12.75" customHeight="1"/>
  <cols>
    <col min="1" max="1" width="12.8796296296296" style="28" customWidth="1"/>
    <col min="2" max="2" width="34.8796296296296" style="28" customWidth="1"/>
    <col min="3" max="4" width="18" style="28" customWidth="1"/>
    <col min="5" max="5" width="16.1111111111111" style="28" customWidth="1"/>
    <col min="6" max="8" width="18" style="28" customWidth="1"/>
    <col min="9" max="16384" width="6.87962962962963" style="28"/>
  </cols>
  <sheetData>
    <row r="1" ht="20.1" customHeight="1" spans="1:2">
      <c r="A1" s="29" t="s">
        <v>469</v>
      </c>
      <c r="B1" s="30"/>
    </row>
    <row r="2" ht="28.2" spans="1:8">
      <c r="A2" s="31" t="s">
        <v>470</v>
      </c>
      <c r="B2" s="32"/>
      <c r="C2" s="32"/>
      <c r="D2" s="32"/>
      <c r="E2" s="32"/>
      <c r="F2" s="32"/>
      <c r="G2" s="32"/>
      <c r="H2" s="33"/>
    </row>
    <row r="3" ht="20.1" customHeight="1" spans="1:8">
      <c r="A3" s="34"/>
      <c r="B3" s="35"/>
      <c r="C3" s="32"/>
      <c r="D3" s="32"/>
      <c r="E3" s="32"/>
      <c r="F3" s="32"/>
      <c r="G3" s="32"/>
      <c r="H3" s="33"/>
    </row>
    <row r="4" ht="20.1" customHeight="1" spans="1:8">
      <c r="A4" s="36"/>
      <c r="B4" s="37"/>
      <c r="C4" s="36"/>
      <c r="D4" s="36"/>
      <c r="E4" s="36"/>
      <c r="F4" s="36"/>
      <c r="G4" s="36"/>
      <c r="H4" s="38" t="s">
        <v>313</v>
      </c>
    </row>
    <row r="5" ht="29.25" customHeight="1" spans="1:8">
      <c r="A5" s="24" t="s">
        <v>335</v>
      </c>
      <c r="B5" s="24" t="s">
        <v>336</v>
      </c>
      <c r="C5" s="24" t="s">
        <v>318</v>
      </c>
      <c r="D5" s="39" t="s">
        <v>338</v>
      </c>
      <c r="E5" s="24" t="s">
        <v>339</v>
      </c>
      <c r="F5" s="24" t="s">
        <v>471</v>
      </c>
      <c r="G5" s="24" t="s">
        <v>472</v>
      </c>
      <c r="H5" s="24" t="s">
        <v>473</v>
      </c>
    </row>
    <row r="6" ht="27" customHeight="1" spans="1:8">
      <c r="A6" s="40"/>
      <c r="B6" s="41" t="s">
        <v>318</v>
      </c>
      <c r="C6" s="42">
        <v>422.51</v>
      </c>
      <c r="D6" s="43">
        <v>398.51</v>
      </c>
      <c r="E6" s="44">
        <v>24</v>
      </c>
      <c r="F6" s="45"/>
      <c r="G6" s="45"/>
      <c r="H6" s="45"/>
    </row>
    <row r="7" ht="18.75" customHeight="1" spans="1:8">
      <c r="A7" s="46">
        <v>201</v>
      </c>
      <c r="B7" s="46" t="s">
        <v>340</v>
      </c>
      <c r="C7" s="46">
        <v>317.26</v>
      </c>
      <c r="D7" s="46">
        <v>293.26</v>
      </c>
      <c r="E7" s="46">
        <v>24</v>
      </c>
      <c r="F7" s="47"/>
      <c r="G7" s="47"/>
      <c r="H7" s="47"/>
    </row>
    <row r="8" ht="18.75" customHeight="1" spans="1:8">
      <c r="A8" s="46">
        <v>20129</v>
      </c>
      <c r="B8" s="46" t="s">
        <v>341</v>
      </c>
      <c r="C8" s="46">
        <f t="shared" ref="C8:C13" si="0">D8+E8</f>
        <v>317.26</v>
      </c>
      <c r="D8" s="46">
        <v>293.26</v>
      </c>
      <c r="E8" s="46">
        <v>24</v>
      </c>
      <c r="F8" s="47"/>
      <c r="G8" s="47"/>
      <c r="H8" s="47"/>
    </row>
    <row r="9" ht="18.75" customHeight="1" spans="1:8">
      <c r="A9" s="46">
        <v>2012901</v>
      </c>
      <c r="B9" s="46" t="s">
        <v>342</v>
      </c>
      <c r="C9" s="48">
        <f t="shared" si="0"/>
        <v>193.19</v>
      </c>
      <c r="D9" s="46">
        <v>193.19</v>
      </c>
      <c r="E9" s="46"/>
      <c r="F9" s="47"/>
      <c r="G9" s="47"/>
      <c r="H9" s="47"/>
    </row>
    <row r="10" ht="18.75" customHeight="1" spans="1:9">
      <c r="A10" s="46">
        <v>2012902</v>
      </c>
      <c r="B10" s="46" t="s">
        <v>343</v>
      </c>
      <c r="C10" s="48">
        <f t="shared" si="0"/>
        <v>15</v>
      </c>
      <c r="D10" s="46"/>
      <c r="E10" s="46">
        <v>15</v>
      </c>
      <c r="F10" s="47"/>
      <c r="G10" s="47"/>
      <c r="H10" s="47"/>
      <c r="I10" s="30"/>
    </row>
    <row r="11" ht="18.75" customHeight="1" spans="1:8">
      <c r="A11" s="46">
        <v>2012906</v>
      </c>
      <c r="B11" s="46" t="s">
        <v>344</v>
      </c>
      <c r="C11" s="48">
        <f t="shared" si="0"/>
        <v>4</v>
      </c>
      <c r="D11" s="46"/>
      <c r="E11" s="46">
        <v>4</v>
      </c>
      <c r="F11" s="47"/>
      <c r="G11" s="47"/>
      <c r="H11" s="47"/>
    </row>
    <row r="12" ht="18.75" customHeight="1" spans="1:8">
      <c r="A12" s="46">
        <v>2012950</v>
      </c>
      <c r="B12" s="46" t="s">
        <v>345</v>
      </c>
      <c r="C12" s="48">
        <f t="shared" si="0"/>
        <v>100.07</v>
      </c>
      <c r="D12" s="46">
        <v>100.07</v>
      </c>
      <c r="E12" s="46"/>
      <c r="F12" s="47"/>
      <c r="G12" s="47"/>
      <c r="H12" s="49"/>
    </row>
    <row r="13" ht="18.75" customHeight="1" spans="1:9">
      <c r="A13" s="46">
        <v>2012999</v>
      </c>
      <c r="B13" s="46" t="s">
        <v>346</v>
      </c>
      <c r="C13" s="46">
        <f t="shared" si="0"/>
        <v>5</v>
      </c>
      <c r="D13" s="46"/>
      <c r="E13" s="46">
        <v>5</v>
      </c>
      <c r="F13" s="47"/>
      <c r="G13" s="47"/>
      <c r="H13" s="49"/>
      <c r="I13" s="30"/>
    </row>
    <row r="14" ht="18.75" customHeight="1" spans="1:8">
      <c r="A14" s="48">
        <v>208</v>
      </c>
      <c r="B14" s="46" t="s">
        <v>347</v>
      </c>
      <c r="C14" s="48">
        <v>64.07</v>
      </c>
      <c r="D14" s="48">
        <v>64.07</v>
      </c>
      <c r="E14" s="48"/>
      <c r="F14" s="47"/>
      <c r="G14" s="47"/>
      <c r="H14" s="47"/>
    </row>
    <row r="15" ht="18.75" customHeight="1" spans="1:8">
      <c r="A15" s="46">
        <v>20805</v>
      </c>
      <c r="B15" s="46" t="s">
        <v>348</v>
      </c>
      <c r="C15" s="48">
        <f>D15+E15</f>
        <v>64.07</v>
      </c>
      <c r="D15" s="48">
        <f>SUM(D16:D18)</f>
        <v>64.07</v>
      </c>
      <c r="E15" s="48"/>
      <c r="F15" s="47"/>
      <c r="G15" s="47"/>
      <c r="H15" s="49"/>
    </row>
    <row r="16" ht="18.75" customHeight="1" spans="1:8">
      <c r="A16" s="48">
        <v>2080505</v>
      </c>
      <c r="B16" s="46" t="s">
        <v>349</v>
      </c>
      <c r="C16" s="48">
        <f>D16+E16</f>
        <v>25.52</v>
      </c>
      <c r="D16" s="48">
        <v>25.52</v>
      </c>
      <c r="E16" s="48"/>
      <c r="F16" s="47"/>
      <c r="G16" s="49"/>
      <c r="H16" s="49"/>
    </row>
    <row r="17" ht="18.75" customHeight="1" spans="1:8">
      <c r="A17" s="46">
        <v>2080506</v>
      </c>
      <c r="B17" s="46" t="s">
        <v>350</v>
      </c>
      <c r="C17" s="48">
        <f>D17+E17</f>
        <v>12.76</v>
      </c>
      <c r="D17" s="48">
        <v>12.76</v>
      </c>
      <c r="E17" s="48"/>
      <c r="F17" s="49"/>
      <c r="G17" s="49"/>
      <c r="H17" s="47"/>
    </row>
    <row r="18" ht="18.75" customHeight="1" spans="1:8">
      <c r="A18" s="46">
        <v>2080599</v>
      </c>
      <c r="B18" s="46" t="s">
        <v>351</v>
      </c>
      <c r="C18" s="48">
        <f>D18+E18</f>
        <v>25.79</v>
      </c>
      <c r="D18" s="48">
        <v>25.79</v>
      </c>
      <c r="E18" s="46"/>
      <c r="F18" s="49"/>
      <c r="G18" s="49"/>
      <c r="H18" s="49"/>
    </row>
    <row r="19" ht="18.75" customHeight="1" spans="1:8">
      <c r="A19" s="48">
        <v>210</v>
      </c>
      <c r="B19" s="48" t="s">
        <v>352</v>
      </c>
      <c r="C19" s="46">
        <v>22.04</v>
      </c>
      <c r="D19" s="48">
        <v>22.04</v>
      </c>
      <c r="E19" s="48"/>
      <c r="F19" s="47"/>
      <c r="G19" s="49"/>
      <c r="H19" s="49"/>
    </row>
    <row r="20" ht="18.75" customHeight="1" spans="1:8">
      <c r="A20" s="48">
        <v>21011</v>
      </c>
      <c r="B20" s="46" t="s">
        <v>353</v>
      </c>
      <c r="C20" s="48">
        <f>D20+E20</f>
        <v>22.04</v>
      </c>
      <c r="D20" s="48">
        <f>SUM(D21:D24)</f>
        <v>22.04</v>
      </c>
      <c r="E20" s="48"/>
      <c r="F20" s="49"/>
      <c r="G20" s="49"/>
      <c r="H20" s="49"/>
    </row>
    <row r="21" ht="18.75" customHeight="1" spans="1:8">
      <c r="A21" s="48">
        <v>2101101</v>
      </c>
      <c r="B21" s="46" t="s">
        <v>354</v>
      </c>
      <c r="C21" s="48">
        <f>D21+E21</f>
        <v>11.45</v>
      </c>
      <c r="D21" s="48">
        <v>11.45</v>
      </c>
      <c r="E21" s="48"/>
      <c r="F21" s="49"/>
      <c r="G21" s="49"/>
      <c r="H21" s="49"/>
    </row>
    <row r="22" ht="18.75" customHeight="1" spans="1:8">
      <c r="A22" s="48">
        <v>2101102</v>
      </c>
      <c r="B22" s="48" t="s">
        <v>355</v>
      </c>
      <c r="C22" s="48">
        <f>D22+E22</f>
        <v>5.07</v>
      </c>
      <c r="D22" s="48">
        <v>5.07</v>
      </c>
      <c r="E22" s="48"/>
      <c r="F22" s="49"/>
      <c r="G22" s="47"/>
      <c r="H22" s="49"/>
    </row>
    <row r="23" ht="18.75" customHeight="1" spans="1:8">
      <c r="A23" s="48">
        <v>2101103</v>
      </c>
      <c r="B23" s="46" t="s">
        <v>356</v>
      </c>
      <c r="C23" s="48">
        <f>D23+E23</f>
        <v>3.8</v>
      </c>
      <c r="D23" s="48">
        <v>3.8</v>
      </c>
      <c r="E23" s="48"/>
      <c r="F23" s="49"/>
      <c r="G23" s="49"/>
      <c r="H23" s="49"/>
    </row>
    <row r="24" ht="18.75" customHeight="1" spans="1:8">
      <c r="A24" s="48">
        <v>2101199</v>
      </c>
      <c r="B24" s="48" t="s">
        <v>357</v>
      </c>
      <c r="C24" s="46">
        <f>D24+E24</f>
        <v>1.72</v>
      </c>
      <c r="D24" s="48">
        <v>1.72</v>
      </c>
      <c r="E24" s="48"/>
      <c r="F24" s="49"/>
      <c r="G24" s="47"/>
      <c r="H24" s="49"/>
    </row>
    <row r="25" ht="18.75" customHeight="1" spans="1:8">
      <c r="A25" s="48">
        <v>221</v>
      </c>
      <c r="B25" s="48" t="s">
        <v>358</v>
      </c>
      <c r="C25" s="48">
        <v>19.14</v>
      </c>
      <c r="D25" s="48">
        <v>19.14</v>
      </c>
      <c r="E25" s="48"/>
      <c r="F25" s="49"/>
      <c r="G25" s="49"/>
      <c r="H25" s="49"/>
    </row>
    <row r="26" ht="18.75" customHeight="1" spans="1:8">
      <c r="A26" s="48">
        <v>22102</v>
      </c>
      <c r="B26" s="48" t="s">
        <v>359</v>
      </c>
      <c r="C26" s="48">
        <v>19.14</v>
      </c>
      <c r="D26" s="48">
        <v>19.14</v>
      </c>
      <c r="E26" s="48"/>
      <c r="F26" s="49"/>
      <c r="G26" s="49"/>
      <c r="H26" s="49"/>
    </row>
    <row r="27" ht="18.75" customHeight="1" spans="1:8">
      <c r="A27" s="48">
        <v>2210201</v>
      </c>
      <c r="B27" s="48" t="s">
        <v>360</v>
      </c>
      <c r="C27" s="48">
        <v>19.14</v>
      </c>
      <c r="D27" s="48">
        <v>19.14</v>
      </c>
      <c r="E27" s="48"/>
      <c r="F27" s="49"/>
      <c r="G27" s="49"/>
      <c r="H27" s="49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Afu</cp:lastModifiedBy>
  <dcterms:created xsi:type="dcterms:W3CDTF">2015-06-05T18:19:00Z</dcterms:created>
  <cp:lastPrinted>2020-02-12T05:33:00Z</cp:lastPrinted>
  <dcterms:modified xsi:type="dcterms:W3CDTF">2022-08-12T01:39:46Z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B2895F9D20DB4E65B4501CE3CF1A4252</vt:lpwstr>
  </property>
</Properties>
</file>