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5970" tabRatio="854" activeTab="2"/>
  </bookViews>
  <sheets>
    <sheet name="财政拨款收支总表（表1）" sheetId="1" r:id="rId1"/>
    <sheet name="一般公共预算财政拨款支出预算表（表2）" sheetId="2" r:id="rId2"/>
    <sheet name="一般公共预算财政拨款基本支出预算表（表3）" sheetId="3" r:id="rId3"/>
    <sheet name="一般公用预算“三公”经费支出表（表4）" sheetId="4" r:id="rId4"/>
    <sheet name="部门收支总表（表6）" sheetId="5" r:id="rId5"/>
    <sheet name="部门收入总表（表7）" sheetId="6" r:id="rId6"/>
    <sheet name="部门支出总表（表8）" sheetId="7" r:id="rId7"/>
  </sheets>
  <definedNames>
    <definedName name="_xlnm.Print_Area" localSheetId="5">'部门收入总表（表7）'!$A$1:$L$25</definedName>
    <definedName name="_xlnm.Print_Area" localSheetId="4">'部门收支总表（表6）'!$A$1:$D$22</definedName>
    <definedName name="_xlnm.Print_Area" localSheetId="6">'部门支出总表（表8）'!$A$1:$H$24</definedName>
    <definedName name="_xlnm.Print_Area" localSheetId="0">'财政拨款收支总表（表1）'!$A$1:$G$21</definedName>
    <definedName name="_xlnm.Print_Area" localSheetId="2">'一般公共预算财政拨款基本支出预算表（表3）'!$A$1:$E$54</definedName>
    <definedName name="_xlnm.Print_Area" localSheetId="1">'一般公共预算财政拨款支出预算表（表2）'!$A$1:$F$25</definedName>
    <definedName name="_xlnm.Print_Area" localSheetId="3">'一般公用预算“三公”经费支出表（表4）'!$A$1:$L$8</definedName>
  </definedNames>
  <calcPr fullCalcOnLoad="1"/>
</workbook>
</file>

<file path=xl/sharedStrings.xml><?xml version="1.0" encoding="utf-8"?>
<sst xmlns="http://schemas.openxmlformats.org/spreadsheetml/2006/main" count="331" uniqueCount="211">
  <si>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</si>
  <si>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</si>
  <si>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</si>
  <si>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</si>
  <si>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</si>
  <si>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</si>
  <si>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</si>
  <si>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</si>
  <si>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</si>
  <si>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二、上年结转</t>
  </si>
  <si>
    <t>二、结转下年</t>
  </si>
  <si>
    <t>一般公共服务支出</t>
  </si>
  <si>
    <t>外交支出</t>
  </si>
  <si>
    <t>国防支出</t>
  </si>
  <si>
    <t>公共安全支出</t>
  </si>
  <si>
    <t>205</t>
  </si>
  <si>
    <t>教育支出</t>
  </si>
  <si>
    <t>208</t>
  </si>
  <si>
    <t>社会保障和就业支出</t>
  </si>
  <si>
    <t>210</t>
  </si>
  <si>
    <t>医疗卫生与计划生育支出</t>
  </si>
  <si>
    <t>交通运输支出</t>
  </si>
  <si>
    <t>资源勘探信息等支出</t>
  </si>
  <si>
    <t>商业服务业等支出</t>
  </si>
  <si>
    <t>221</t>
  </si>
  <si>
    <t>住房保障支出</t>
  </si>
  <si>
    <t>其他支出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</si>
  <si>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</si>
  <si>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</si>
  <si>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</si>
  <si>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</si>
  <si>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</si>
  <si>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</si>
  <si>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</si>
  <si>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</si>
  <si>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</si>
  <si>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</si>
  <si>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</si>
  <si>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</si>
  <si>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</si>
  <si>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</si>
  <si>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</si>
  <si>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</si>
  <si>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</si>
  <si>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</si>
  <si>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</si>
  <si>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</si>
  <si>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</si>
  <si>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</si>
  <si>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</si>
  <si>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</si>
  <si>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</si>
  <si>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</si>
  <si>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</si>
  <si>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</si>
  <si>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</si>
  <si>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</si>
  <si>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</si>
  <si>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</si>
  <si>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</si>
  <si>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</si>
  <si>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</si>
  <si>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</si>
  <si>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</si>
  <si>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</si>
  <si>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</si>
  <si>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</si>
  <si>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</si>
  <si>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</si>
  <si>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</si>
  <si>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</si>
  <si>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</si>
  <si>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</si>
  <si>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</si>
  <si>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</si>
  <si>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</si>
  <si>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</si>
  <si>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</si>
  <si>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</si>
  <si>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</si>
  <si>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</si>
  <si>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</si>
  <si>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</si>
  <si>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</si>
  <si>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</si>
  <si>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</si>
  <si>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</si>
  <si>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</si>
  <si>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</si>
  <si>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</si>
  <si>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</si>
  <si>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</si>
  <si>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</si>
  <si>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</si>
  <si>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</si>
  <si>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</si>
  <si>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</si>
  <si>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</si>
  <si>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</si>
  <si>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</si>
  <si>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</si>
  <si>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</si>
  <si>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</si>
  <si>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</si>
  <si>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</si>
  <si>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</si>
  <si>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</si>
  <si>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</si>
  <si>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</si>
  <si>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</si>
  <si>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</si>
  <si>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</si>
  <si>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</si>
  <si>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</si>
  <si>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</si>
  <si>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</si>
  <si>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</si>
  <si>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</si>
  <si>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</si>
  <si>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</si>
  <si>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</si>
  <si>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</si>
  <si>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</si>
  <si>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</si>
  <si>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</si>
  <si>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</si>
  <si>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</si>
  <si>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</si>
  <si>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</si>
  <si>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</si>
  <si>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</si>
  <si>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</si>
  <si>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</si>
  <si>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</si>
  <si>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</si>
  <si>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</si>
  <si>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</si>
  <si>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</si>
  <si>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</si>
  <si>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</si>
  <si>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</si>
  <si>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</si>
  <si>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</si>
  <si>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</si>
  <si>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</si>
  <si>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</si>
  <si>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</si>
  <si>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30311</t>
  </si>
  <si>
    <t xml:space="preserve">  住房公积金</t>
  </si>
  <si>
    <t>一般公共预算“三公”经费支出表</t>
  </si>
  <si>
    <t>2016年预算数</t>
  </si>
  <si>
    <t xml:space="preserve"> 部门收支总表</t>
  </si>
  <si>
    <t>结转下年</t>
  </si>
  <si>
    <t>上年结转</t>
  </si>
  <si>
    <t>部门收入总表</t>
  </si>
  <si>
    <t>科目</t>
  </si>
  <si>
    <t>事业收入</t>
  </si>
  <si>
    <t>金额</t>
  </si>
  <si>
    <t>部门支出总表</t>
  </si>
  <si>
    <t>上缴上级支出</t>
  </si>
  <si>
    <t>支出</t>
  </si>
  <si>
    <t>收入</t>
  </si>
  <si>
    <t>2016年预算数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</si>
  <si>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</si>
  <si>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</si>
  <si>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</si>
  <si>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</si>
  <si>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</si>
  <si>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</si>
  <si>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</si>
  <si>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</si>
  <si>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</si>
  <si>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</si>
  <si>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</si>
  <si>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</si>
  <si>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</si>
  <si>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</si>
  <si>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</si>
  <si>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</si>
  <si>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</si>
  <si>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</si>
  <si>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</si>
  <si>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</si>
  <si>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</si>
  <si>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</si>
  <si>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</si>
  <si>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</si>
  <si>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</si>
  <si>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</si>
  <si>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</si>
  <si>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</si>
  <si>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</si>
  <si>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</si>
  <si>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</si>
  <si>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</si>
  <si>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</si>
  <si>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>一般公共预
算拨款收入</t>
  </si>
  <si>
    <t>政府性基金
预算拨款收入</t>
  </si>
  <si>
    <t>国有资本经营
预算拨款收入</t>
  </si>
  <si>
    <t>其中：
教育收费</t>
  </si>
  <si>
    <t>事业单位
经营收入</t>
  </si>
  <si>
    <t>用事业基金
弥补收支差额</t>
  </si>
  <si>
    <t>事业单位
经营支出</t>
  </si>
  <si>
    <t>对下级单
位补助支出</t>
  </si>
  <si>
    <t>教育管理事务</t>
  </si>
  <si>
    <t>行政运行</t>
  </si>
  <si>
    <t xml:space="preserve">        其他行政事业单位离退休支出</t>
  </si>
  <si>
    <t xml:space="preserve">    公务员医疗补助</t>
  </si>
  <si>
    <t xml:space="preserve">  奖励金</t>
  </si>
  <si>
    <t>其他收入</t>
  </si>
  <si>
    <t>一般公共预算拨款收入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</si>
</sst>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0" fontId="5" fillId="0" borderId="10" xfId="0" applyNumberFormat="1" applyFont="1" applyBorder="1" applyAlignment="1">
      <alignment vertical="center"/>
    </xf>
    <xf numFmtId="40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4" fontId="5" fillId="0" borderId="10" xfId="51" applyNumberFormat="1" applyFont="1" applyFill="1" applyBorder="1" applyAlignment="1" applyProtection="1">
      <alignment horizontal="center" vertical="center" wrapText="1"/>
      <protection/>
    </xf>
    <xf numFmtId="40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8.57421875" style="0" customWidth="1"/>
    <col min="2" max="2" width="8.421875" style="0" customWidth="1"/>
    <col min="3" max="3" width="21.7109375" style="0" customWidth="1"/>
    <col min="4" max="4" width="8.28125" style="0" customWidth="1"/>
    <col min="5" max="5" width="9.57421875" style="0" customWidth="1"/>
    <col min="6" max="7" width="9.140625" style="0" customWidth="1"/>
  </cols>
  <sheetData>
    <row r="1" ht="13.5">
      <c r="A1" t="s">
        <v>179</v>
      </c>
    </row>
    <row r="2" spans="1:7" ht="22.5">
      <c r="A2" s="16" t="s">
        <v>0</v>
      </c>
      <c r="B2" s="16"/>
      <c r="C2" s="16"/>
      <c r="D2" s="16"/>
      <c r="E2" s="16"/>
      <c r="F2" s="16"/>
      <c r="G2" s="16"/>
    </row>
    <row r="4" ht="13.5">
      <c r="G4" s="4" t="s">
        <v>1</v>
      </c>
    </row>
    <row r="5" spans="1:7" ht="13.5">
      <c r="A5" s="17" t="s">
        <v>2</v>
      </c>
      <c r="B5" s="17"/>
      <c r="C5" s="17" t="s">
        <v>3</v>
      </c>
      <c r="D5" s="17"/>
      <c r="E5" s="17"/>
      <c r="F5" s="17"/>
      <c r="G5" s="17"/>
    </row>
    <row r="6" spans="1:7" ht="52.5" customHeight="1">
      <c r="A6" s="3" t="s">
        <v>4</v>
      </c>
      <c r="B6" s="3" t="s">
        <v>5</v>
      </c>
      <c r="C6" s="3" t="s">
        <v>4</v>
      </c>
      <c r="D6" s="3" t="s">
        <v>6</v>
      </c>
      <c r="E6" s="8" t="s">
        <v>186</v>
      </c>
      <c r="F6" s="8" t="s">
        <v>187</v>
      </c>
      <c r="G6" s="8" t="s">
        <v>188</v>
      </c>
    </row>
    <row r="7" spans="1:7" ht="13.5">
      <c r="A7" s="1" t="s">
        <v>7</v>
      </c>
      <c r="B7" s="1">
        <v>519.15</v>
      </c>
      <c r="C7" s="1" t="s">
        <v>8</v>
      </c>
      <c r="D7" s="1">
        <f>E7</f>
        <v>543.91</v>
      </c>
      <c r="E7" s="1">
        <f>SUM(E8:E18)</f>
        <v>543.91</v>
      </c>
      <c r="F7" s="1"/>
      <c r="G7" s="1"/>
    </row>
    <row r="8" spans="1:7" ht="13.5">
      <c r="A8" s="1" t="s">
        <v>189</v>
      </c>
      <c r="B8" s="1">
        <v>519.15</v>
      </c>
      <c r="C8" s="1" t="s">
        <v>11</v>
      </c>
      <c r="D8" s="1"/>
      <c r="E8" s="1"/>
      <c r="F8" s="1"/>
      <c r="G8" s="1"/>
    </row>
    <row r="9" spans="1:7" ht="13.5">
      <c r="A9" s="1" t="s">
        <v>190</v>
      </c>
      <c r="B9" s="1"/>
      <c r="C9" s="1" t="s">
        <v>12</v>
      </c>
      <c r="D9" s="1"/>
      <c r="E9" s="1"/>
      <c r="F9" s="1"/>
      <c r="G9" s="1"/>
    </row>
    <row r="10" spans="1:7" ht="13.5">
      <c r="A10" s="1" t="s">
        <v>191</v>
      </c>
      <c r="B10" s="1"/>
      <c r="C10" s="1" t="s">
        <v>13</v>
      </c>
      <c r="D10" s="1"/>
      <c r="E10" s="1"/>
      <c r="F10" s="1"/>
      <c r="G10" s="1"/>
    </row>
    <row r="11" spans="1:7" ht="13.5">
      <c r="A11" s="1"/>
      <c r="B11" s="1"/>
      <c r="C11" s="1" t="s">
        <v>14</v>
      </c>
      <c r="D11" s="1"/>
      <c r="E11" s="1"/>
      <c r="F11" s="1"/>
      <c r="G11" s="1"/>
    </row>
    <row r="12" spans="1:7" ht="13.5">
      <c r="A12" s="1" t="s">
        <v>9</v>
      </c>
      <c r="B12" s="1">
        <v>24.76</v>
      </c>
      <c r="C12" s="1" t="s">
        <v>16</v>
      </c>
      <c r="D12" s="1">
        <f>363.34+24.76</f>
        <v>388.09999999999997</v>
      </c>
      <c r="E12" s="1">
        <f>363.34+24.76</f>
        <v>388.09999999999997</v>
      </c>
      <c r="F12" s="1"/>
      <c r="G12" s="1"/>
    </row>
    <row r="13" spans="1:7" ht="13.5">
      <c r="A13" s="1" t="s">
        <v>189</v>
      </c>
      <c r="B13" s="1">
        <v>24.76</v>
      </c>
      <c r="C13" s="1" t="s">
        <v>18</v>
      </c>
      <c r="D13" s="1">
        <v>114.99</v>
      </c>
      <c r="E13" s="1">
        <v>114.99</v>
      </c>
      <c r="F13" s="1"/>
      <c r="G13" s="1"/>
    </row>
    <row r="14" spans="1:7" ht="13.5">
      <c r="A14" s="1" t="s">
        <v>190</v>
      </c>
      <c r="B14" s="1"/>
      <c r="C14" s="1" t="s">
        <v>20</v>
      </c>
      <c r="D14" s="1">
        <v>23.08</v>
      </c>
      <c r="E14" s="1">
        <v>23.08</v>
      </c>
      <c r="F14" s="1"/>
      <c r="G14" s="1"/>
    </row>
    <row r="15" spans="1:7" ht="13.5">
      <c r="A15" s="1" t="s">
        <v>191</v>
      </c>
      <c r="B15" s="1"/>
      <c r="C15" s="1" t="s">
        <v>21</v>
      </c>
      <c r="D15" s="1"/>
      <c r="E15" s="1"/>
      <c r="F15" s="1"/>
      <c r="G15" s="1"/>
    </row>
    <row r="16" spans="1:7" ht="13.5">
      <c r="A16" s="1"/>
      <c r="B16" s="1"/>
      <c r="C16" s="1" t="s">
        <v>22</v>
      </c>
      <c r="D16" s="1"/>
      <c r="E16" s="1"/>
      <c r="F16" s="1"/>
      <c r="G16" s="1"/>
    </row>
    <row r="17" spans="1:7" ht="13.5">
      <c r="A17" s="1"/>
      <c r="B17" s="1"/>
      <c r="C17" s="1" t="s">
        <v>23</v>
      </c>
      <c r="D17" s="1"/>
      <c r="E17" s="1"/>
      <c r="F17" s="1"/>
      <c r="G17" s="1"/>
    </row>
    <row r="18" spans="1:7" ht="13.5">
      <c r="A18" s="1"/>
      <c r="B18" s="1"/>
      <c r="C18" s="1" t="s">
        <v>25</v>
      </c>
      <c r="D18" s="1">
        <v>17.74</v>
      </c>
      <c r="E18" s="1">
        <v>17.74</v>
      </c>
      <c r="F18" s="1"/>
      <c r="G18" s="1"/>
    </row>
    <row r="19" spans="1:7" ht="13.5">
      <c r="A19" s="1"/>
      <c r="B19" s="1"/>
      <c r="C19" s="1" t="s">
        <v>26</v>
      </c>
      <c r="D19" s="1"/>
      <c r="E19" s="1"/>
      <c r="F19" s="1"/>
      <c r="G19" s="1"/>
    </row>
    <row r="20" spans="1:7" ht="13.5">
      <c r="A20" s="1"/>
      <c r="B20" s="1"/>
      <c r="C20" s="1" t="s">
        <v>10</v>
      </c>
      <c r="D20" s="1"/>
      <c r="E20" s="1"/>
      <c r="F20" s="1"/>
      <c r="G20" s="1"/>
    </row>
    <row r="21" spans="1:7" ht="13.5">
      <c r="A21" s="3" t="s">
        <v>164</v>
      </c>
      <c r="B21" s="1">
        <f>B12+B7</f>
        <v>543.91</v>
      </c>
      <c r="C21" s="3" t="s">
        <v>165</v>
      </c>
      <c r="D21" s="1">
        <f>D7</f>
        <v>543.91</v>
      </c>
      <c r="E21" s="1">
        <f>E7</f>
        <v>543.91</v>
      </c>
      <c r="F21" s="1"/>
      <c r="G21" s="1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:F25"/>
    </sheetView>
  </sheetViews>
  <sheetFormatPr defaultColWidth="9.140625" defaultRowHeight="15"/>
  <cols>
    <col min="1" max="1" width="12.7109375" style="0" bestFit="1" customWidth="1"/>
    <col min="2" max="2" width="27.57421875" style="0" customWidth="1"/>
    <col min="3" max="3" width="11.421875" style="0" customWidth="1"/>
    <col min="4" max="5" width="9.421875" style="0" customWidth="1"/>
    <col min="6" max="6" width="10.00390625" style="0" customWidth="1"/>
  </cols>
  <sheetData>
    <row r="1" ht="13.5">
      <c r="A1" t="s">
        <v>180</v>
      </c>
    </row>
    <row r="2" spans="1:6" ht="22.5">
      <c r="A2" s="16" t="s">
        <v>167</v>
      </c>
      <c r="B2" s="16"/>
      <c r="C2" s="16"/>
      <c r="D2" s="16"/>
      <c r="E2" s="16"/>
      <c r="F2" s="16"/>
    </row>
    <row r="4" ht="13.5">
      <c r="F4" s="4" t="s">
        <v>1</v>
      </c>
    </row>
    <row r="5" spans="1:6" ht="13.5">
      <c r="A5" s="18" t="s">
        <v>27</v>
      </c>
      <c r="B5" s="19"/>
      <c r="C5" s="20" t="s">
        <v>28</v>
      </c>
      <c r="D5" s="22" t="s">
        <v>162</v>
      </c>
      <c r="E5" s="23"/>
      <c r="F5" s="19"/>
    </row>
    <row r="6" spans="1:6" ht="13.5">
      <c r="A6" s="3" t="s">
        <v>29</v>
      </c>
      <c r="B6" s="3" t="s">
        <v>30</v>
      </c>
      <c r="C6" s="21"/>
      <c r="D6" s="3" t="s">
        <v>31</v>
      </c>
      <c r="E6" s="3" t="s">
        <v>32</v>
      </c>
      <c r="F6" s="3" t="s">
        <v>33</v>
      </c>
    </row>
    <row r="7" spans="1:6" ht="13.5">
      <c r="A7" s="1"/>
      <c r="B7" s="3" t="s">
        <v>6</v>
      </c>
      <c r="C7" s="3">
        <v>430.16</v>
      </c>
      <c r="D7" s="1">
        <v>519.15</v>
      </c>
      <c r="E7" s="10">
        <v>377.8</v>
      </c>
      <c r="F7" s="10">
        <v>141.35</v>
      </c>
    </row>
    <row r="8" spans="1:6" ht="13.5">
      <c r="A8" s="1" t="s">
        <v>15</v>
      </c>
      <c r="B8" s="1" t="s">
        <v>16</v>
      </c>
      <c r="C8" s="13">
        <v>312.37</v>
      </c>
      <c r="D8" s="10">
        <f>SUM(E8:F8)</f>
        <v>363.34000000000003</v>
      </c>
      <c r="E8" s="10">
        <v>221.99</v>
      </c>
      <c r="F8" s="10">
        <v>141.35</v>
      </c>
    </row>
    <row r="9" spans="1:6" ht="13.5">
      <c r="A9" s="1">
        <v>20501</v>
      </c>
      <c r="B9" s="1" t="s">
        <v>204</v>
      </c>
      <c r="C9" s="13">
        <v>64.8</v>
      </c>
      <c r="D9" s="1">
        <v>131.6</v>
      </c>
      <c r="E9" s="1">
        <v>131.6</v>
      </c>
      <c r="F9" s="1"/>
    </row>
    <row r="10" spans="1:6" ht="13.5">
      <c r="A10" s="1">
        <v>2050101</v>
      </c>
      <c r="B10" s="1" t="s">
        <v>205</v>
      </c>
      <c r="C10" s="13">
        <v>64.8</v>
      </c>
      <c r="D10" s="1">
        <v>131.6</v>
      </c>
      <c r="E10" s="1">
        <v>131.6</v>
      </c>
      <c r="F10" s="1"/>
    </row>
    <row r="11" spans="1:6" ht="13.5">
      <c r="A11" s="1" t="s">
        <v>34</v>
      </c>
      <c r="B11" s="1" t="s">
        <v>35</v>
      </c>
      <c r="C11" s="3">
        <v>247.57</v>
      </c>
      <c r="D11" s="1">
        <v>231.74</v>
      </c>
      <c r="E11" s="1">
        <v>90.39</v>
      </c>
      <c r="F11" s="1">
        <v>141.35</v>
      </c>
    </row>
    <row r="12" spans="1:6" ht="13.5">
      <c r="A12" s="1" t="s">
        <v>36</v>
      </c>
      <c r="B12" s="1" t="s">
        <v>37</v>
      </c>
      <c r="C12" s="3">
        <v>247.57</v>
      </c>
      <c r="D12" s="1">
        <v>231.74</v>
      </c>
      <c r="E12" s="1">
        <v>90.39</v>
      </c>
      <c r="F12" s="1">
        <v>141.35</v>
      </c>
    </row>
    <row r="13" spans="1:6" ht="15">
      <c r="A13" s="1" t="s">
        <v>17</v>
      </c>
      <c r="B13" s="1" t="s">
        <v>18</v>
      </c>
      <c r="C13" s="13">
        <v>85.13</v>
      </c>
      <c r="D13" s="11">
        <f>SUM(E13:F13)</f>
        <v>114.99000000000001</v>
      </c>
      <c r="E13" s="11">
        <v>114.99000000000001</v>
      </c>
      <c r="F13" s="1"/>
    </row>
    <row r="14" spans="1:6" ht="15">
      <c r="A14" s="1" t="s">
        <v>38</v>
      </c>
      <c r="B14" s="1" t="s">
        <v>39</v>
      </c>
      <c r="C14" s="13">
        <v>85.13</v>
      </c>
      <c r="D14" s="11">
        <f>SUM(E14:F14)</f>
        <v>114.99000000000001</v>
      </c>
      <c r="E14" s="11">
        <v>114.99000000000001</v>
      </c>
      <c r="F14" s="1"/>
    </row>
    <row r="15" spans="1:6" ht="15">
      <c r="A15" s="1" t="s">
        <v>40</v>
      </c>
      <c r="B15" s="1" t="s">
        <v>41</v>
      </c>
      <c r="C15" s="13">
        <v>35.64</v>
      </c>
      <c r="D15" s="11">
        <f>SUM(E15:F15)</f>
        <v>47.15</v>
      </c>
      <c r="E15" s="11">
        <v>47.15</v>
      </c>
      <c r="F15" s="1"/>
    </row>
    <row r="16" spans="1:6" ht="15">
      <c r="A16" s="1" t="s">
        <v>42</v>
      </c>
      <c r="B16" s="1" t="s">
        <v>43</v>
      </c>
      <c r="C16" s="13">
        <v>49.49</v>
      </c>
      <c r="D16" s="11">
        <f>SUM(E16:F16)</f>
        <v>66.22</v>
      </c>
      <c r="E16" s="11">
        <v>66.22</v>
      </c>
      <c r="F16" s="1"/>
    </row>
    <row r="17" spans="1:6" ht="15">
      <c r="A17" s="1">
        <v>2080599</v>
      </c>
      <c r="B17" s="12" t="s">
        <v>206</v>
      </c>
      <c r="C17" s="14"/>
      <c r="D17" s="11">
        <v>1.62</v>
      </c>
      <c r="E17" s="1">
        <v>1.62</v>
      </c>
      <c r="F17" s="1"/>
    </row>
    <row r="18" spans="1:6" ht="15">
      <c r="A18" s="1" t="s">
        <v>19</v>
      </c>
      <c r="B18" s="1" t="s">
        <v>20</v>
      </c>
      <c r="C18" s="13">
        <v>19.35</v>
      </c>
      <c r="D18" s="11">
        <f aca="true" t="shared" si="0" ref="D18:D25">SUM(E18:F18)</f>
        <v>23.08</v>
      </c>
      <c r="E18" s="11">
        <v>23.08</v>
      </c>
      <c r="F18" s="1"/>
    </row>
    <row r="19" spans="1:6" ht="15">
      <c r="A19" s="1" t="s">
        <v>44</v>
      </c>
      <c r="B19" s="1" t="s">
        <v>45</v>
      </c>
      <c r="C19" s="13">
        <v>19.35</v>
      </c>
      <c r="D19" s="11">
        <f t="shared" si="0"/>
        <v>23.08</v>
      </c>
      <c r="E19" s="11">
        <v>23.08</v>
      </c>
      <c r="F19" s="1"/>
    </row>
    <row r="20" spans="1:6" ht="15">
      <c r="A20" s="1" t="s">
        <v>46</v>
      </c>
      <c r="B20" s="1" t="s">
        <v>47</v>
      </c>
      <c r="C20" s="13">
        <v>5.15</v>
      </c>
      <c r="D20" s="11">
        <f t="shared" si="0"/>
        <v>7.79</v>
      </c>
      <c r="E20" s="11">
        <v>7.79</v>
      </c>
      <c r="F20" s="1"/>
    </row>
    <row r="21" spans="1:6" ht="15">
      <c r="A21" s="1" t="s">
        <v>48</v>
      </c>
      <c r="B21" s="1" t="s">
        <v>49</v>
      </c>
      <c r="C21" s="13">
        <v>10.64</v>
      </c>
      <c r="D21" s="11">
        <f t="shared" si="0"/>
        <v>11.57</v>
      </c>
      <c r="E21" s="11">
        <v>11.57</v>
      </c>
      <c r="F21" s="1"/>
    </row>
    <row r="22" spans="1:6" ht="15">
      <c r="A22" s="1">
        <v>2100503</v>
      </c>
      <c r="B22" s="1" t="s">
        <v>207</v>
      </c>
      <c r="C22" s="13">
        <v>3.56</v>
      </c>
      <c r="D22" s="11">
        <f t="shared" si="0"/>
        <v>3.7199999999999998</v>
      </c>
      <c r="E22" s="11">
        <v>3.7199999999999998</v>
      </c>
      <c r="F22" s="1"/>
    </row>
    <row r="23" spans="1:6" ht="15">
      <c r="A23" s="1" t="s">
        <v>24</v>
      </c>
      <c r="B23" s="1" t="s">
        <v>25</v>
      </c>
      <c r="C23" s="13">
        <v>13.31</v>
      </c>
      <c r="D23" s="11">
        <f t="shared" si="0"/>
        <v>17.74</v>
      </c>
      <c r="E23" s="11">
        <v>17.74</v>
      </c>
      <c r="F23" s="1"/>
    </row>
    <row r="24" spans="1:6" ht="15">
      <c r="A24" s="1" t="s">
        <v>50</v>
      </c>
      <c r="B24" s="1" t="s">
        <v>51</v>
      </c>
      <c r="C24" s="13">
        <v>13.31</v>
      </c>
      <c r="D24" s="11">
        <f t="shared" si="0"/>
        <v>17.74</v>
      </c>
      <c r="E24" s="11">
        <v>17.74</v>
      </c>
      <c r="F24" s="1"/>
    </row>
    <row r="25" spans="1:6" ht="15">
      <c r="A25" s="1" t="s">
        <v>52</v>
      </c>
      <c r="B25" s="1" t="s">
        <v>53</v>
      </c>
      <c r="C25" s="13">
        <v>13.31</v>
      </c>
      <c r="D25" s="11">
        <f t="shared" si="0"/>
        <v>17.74</v>
      </c>
      <c r="E25" s="11">
        <v>17.74</v>
      </c>
      <c r="F25" s="1"/>
    </row>
  </sheetData>
  <sheetProtection/>
  <mergeCells count="4">
    <mergeCell ref="A2:F2"/>
    <mergeCell ref="A5:B5"/>
    <mergeCell ref="C5:C6"/>
    <mergeCell ref="D5:F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2" max="2" width="34.421875" style="0" customWidth="1"/>
    <col min="3" max="5" width="11.140625" style="0" customWidth="1"/>
  </cols>
  <sheetData>
    <row r="1" ht="13.5">
      <c r="A1" t="s">
        <v>181</v>
      </c>
    </row>
    <row r="2" spans="1:5" ht="22.5">
      <c r="A2" s="16" t="s">
        <v>168</v>
      </c>
      <c r="B2" s="16"/>
      <c r="C2" s="16"/>
      <c r="D2" s="16"/>
      <c r="E2" s="16"/>
    </row>
    <row r="4" ht="13.5">
      <c r="E4" s="4" t="s">
        <v>1</v>
      </c>
    </row>
    <row r="5" spans="1:5" ht="13.5">
      <c r="A5" s="17" t="s">
        <v>169</v>
      </c>
      <c r="B5" s="17"/>
      <c r="C5" s="17" t="s">
        <v>54</v>
      </c>
      <c r="D5" s="17"/>
      <c r="E5" s="17"/>
    </row>
    <row r="6" spans="1:5" ht="13.5">
      <c r="A6" s="3" t="s">
        <v>29</v>
      </c>
      <c r="B6" s="3" t="s">
        <v>30</v>
      </c>
      <c r="C6" s="3" t="s">
        <v>163</v>
      </c>
      <c r="D6" s="3" t="s">
        <v>55</v>
      </c>
      <c r="E6" s="3" t="s">
        <v>56</v>
      </c>
    </row>
    <row r="7" spans="1:5" ht="13.5">
      <c r="A7" s="1"/>
      <c r="B7" s="3" t="s">
        <v>6</v>
      </c>
      <c r="C7" s="1">
        <v>377.8</v>
      </c>
      <c r="D7" s="1">
        <v>346.09</v>
      </c>
      <c r="E7" s="1">
        <v>31.71</v>
      </c>
    </row>
    <row r="8" spans="1:5" ht="15">
      <c r="A8" s="1" t="s">
        <v>57</v>
      </c>
      <c r="B8" s="1" t="s">
        <v>58</v>
      </c>
      <c r="C8" s="15">
        <v>225.43</v>
      </c>
      <c r="D8" s="15">
        <v>225.43</v>
      </c>
      <c r="E8" s="1"/>
    </row>
    <row r="9" spans="1:5" ht="15">
      <c r="A9" s="1" t="s">
        <v>59</v>
      </c>
      <c r="B9" s="1" t="s">
        <v>60</v>
      </c>
      <c r="C9" s="15">
        <v>74.77</v>
      </c>
      <c r="D9" s="15">
        <v>74.77</v>
      </c>
      <c r="E9" s="1"/>
    </row>
    <row r="10" spans="1:5" ht="15">
      <c r="A10" s="1" t="s">
        <v>61</v>
      </c>
      <c r="B10" s="1" t="s">
        <v>62</v>
      </c>
      <c r="C10" s="15">
        <v>40.36</v>
      </c>
      <c r="D10" s="15">
        <v>40.36</v>
      </c>
      <c r="E10" s="1"/>
    </row>
    <row r="11" spans="1:5" ht="15">
      <c r="A11" s="1" t="s">
        <v>63</v>
      </c>
      <c r="B11" s="1" t="s">
        <v>64</v>
      </c>
      <c r="C11" s="15">
        <v>6.43</v>
      </c>
      <c r="D11" s="15">
        <v>6.43</v>
      </c>
      <c r="E11" s="1"/>
    </row>
    <row r="12" spans="1:5" ht="15">
      <c r="A12" s="1" t="s">
        <v>65</v>
      </c>
      <c r="B12" s="1" t="s">
        <v>66</v>
      </c>
      <c r="C12" s="15">
        <v>24.399999999999995</v>
      </c>
      <c r="D12" s="15">
        <v>24.399999999999995</v>
      </c>
      <c r="E12" s="1"/>
    </row>
    <row r="13" spans="1:5" ht="15">
      <c r="A13" s="1" t="s">
        <v>67</v>
      </c>
      <c r="B13" s="1" t="s">
        <v>68</v>
      </c>
      <c r="C13" s="15">
        <v>34.47</v>
      </c>
      <c r="D13" s="15">
        <v>34.47</v>
      </c>
      <c r="E13" s="1"/>
    </row>
    <row r="14" spans="1:5" ht="15">
      <c r="A14" s="1" t="s">
        <v>69</v>
      </c>
      <c r="B14" s="1" t="s">
        <v>70</v>
      </c>
      <c r="C14" s="15">
        <v>45</v>
      </c>
      <c r="D14" s="15">
        <v>45</v>
      </c>
      <c r="E14" s="1"/>
    </row>
    <row r="15" spans="1:5" ht="13.5">
      <c r="A15" s="1" t="s">
        <v>71</v>
      </c>
      <c r="B15" s="1" t="s">
        <v>72</v>
      </c>
      <c r="C15" s="1">
        <v>31.71</v>
      </c>
      <c r="D15" s="1"/>
      <c r="E15" s="1">
        <v>31.71</v>
      </c>
    </row>
    <row r="16" spans="1:5" ht="13.5">
      <c r="A16" s="1" t="s">
        <v>73</v>
      </c>
      <c r="B16" s="1" t="s">
        <v>74</v>
      </c>
      <c r="C16" s="1">
        <v>1.61</v>
      </c>
      <c r="D16" s="1"/>
      <c r="E16" s="1">
        <v>1.61</v>
      </c>
    </row>
    <row r="17" spans="1:5" ht="13.5">
      <c r="A17" s="1" t="s">
        <v>75</v>
      </c>
      <c r="B17" s="1" t="s">
        <v>76</v>
      </c>
      <c r="C17" s="1"/>
      <c r="D17" s="1"/>
      <c r="E17" s="1"/>
    </row>
    <row r="18" spans="1:5" ht="13.5">
      <c r="A18" s="1" t="s">
        <v>77</v>
      </c>
      <c r="B18" s="1" t="s">
        <v>78</v>
      </c>
      <c r="C18" s="1"/>
      <c r="D18" s="1"/>
      <c r="E18" s="1"/>
    </row>
    <row r="19" spans="1:5" ht="13.5">
      <c r="A19" s="1" t="s">
        <v>79</v>
      </c>
      <c r="B19" s="1" t="s">
        <v>80</v>
      </c>
      <c r="C19" s="1"/>
      <c r="D19" s="1"/>
      <c r="E19" s="1"/>
    </row>
    <row r="20" spans="1:5" ht="13.5">
      <c r="A20" s="1" t="s">
        <v>81</v>
      </c>
      <c r="B20" s="1" t="s">
        <v>82</v>
      </c>
      <c r="C20" s="1"/>
      <c r="D20" s="1"/>
      <c r="E20" s="1"/>
    </row>
    <row r="21" spans="1:5" ht="13.5">
      <c r="A21" s="1" t="s">
        <v>83</v>
      </c>
      <c r="B21" s="1" t="s">
        <v>84</v>
      </c>
      <c r="C21" s="1"/>
      <c r="D21" s="1"/>
      <c r="E21" s="1"/>
    </row>
    <row r="22" spans="1:5" ht="13.5">
      <c r="A22" s="1" t="s">
        <v>85</v>
      </c>
      <c r="B22" s="1" t="s">
        <v>86</v>
      </c>
      <c r="C22" s="1"/>
      <c r="D22" s="1"/>
      <c r="E22" s="1"/>
    </row>
    <row r="23" spans="1:5" ht="13.5">
      <c r="A23" s="1" t="s">
        <v>87</v>
      </c>
      <c r="B23" s="1" t="s">
        <v>88</v>
      </c>
      <c r="C23" s="1"/>
      <c r="D23" s="1"/>
      <c r="E23" s="1"/>
    </row>
    <row r="24" spans="1:5" ht="13.5">
      <c r="A24" s="1" t="s">
        <v>89</v>
      </c>
      <c r="B24" s="1" t="s">
        <v>90</v>
      </c>
      <c r="C24" s="1"/>
      <c r="D24" s="1"/>
      <c r="E24" s="1"/>
    </row>
    <row r="25" spans="1:5" ht="13.5">
      <c r="A25" s="1" t="s">
        <v>91</v>
      </c>
      <c r="B25" s="1" t="s">
        <v>92</v>
      </c>
      <c r="C25" s="1">
        <v>13.8</v>
      </c>
      <c r="D25" s="1"/>
      <c r="E25" s="1">
        <v>13.8</v>
      </c>
    </row>
    <row r="26" spans="1:5" ht="13.5">
      <c r="A26" s="1" t="s">
        <v>93</v>
      </c>
      <c r="B26" s="1" t="s">
        <v>94</v>
      </c>
      <c r="C26" s="1"/>
      <c r="D26" s="1"/>
      <c r="E26" s="1"/>
    </row>
    <row r="27" spans="1:5" ht="13.5">
      <c r="A27" s="1" t="s">
        <v>95</v>
      </c>
      <c r="B27" s="1" t="s">
        <v>96</v>
      </c>
      <c r="C27" s="1"/>
      <c r="D27" s="1"/>
      <c r="E27" s="1"/>
    </row>
    <row r="28" spans="1:5" ht="13.5">
      <c r="A28" s="1" t="s">
        <v>97</v>
      </c>
      <c r="B28" s="1" t="s">
        <v>98</v>
      </c>
      <c r="C28" s="1"/>
      <c r="D28" s="1"/>
      <c r="E28" s="1"/>
    </row>
    <row r="29" spans="1:5" ht="13.5">
      <c r="A29" s="1" t="s">
        <v>99</v>
      </c>
      <c r="B29" s="1" t="s">
        <v>100</v>
      </c>
      <c r="C29" s="1">
        <v>1.61</v>
      </c>
      <c r="D29" s="1"/>
      <c r="E29" s="1">
        <v>1.61</v>
      </c>
    </row>
    <row r="30" spans="1:5" ht="13.5">
      <c r="A30" s="1" t="s">
        <v>101</v>
      </c>
      <c r="B30" s="1" t="s">
        <v>102</v>
      </c>
      <c r="C30" s="1">
        <v>2.22</v>
      </c>
      <c r="D30" s="1"/>
      <c r="E30" s="1">
        <v>2.22</v>
      </c>
    </row>
    <row r="31" spans="1:5" ht="13.5">
      <c r="A31" s="1" t="s">
        <v>103</v>
      </c>
      <c r="B31" s="1" t="s">
        <v>104</v>
      </c>
      <c r="C31" s="1">
        <v>2</v>
      </c>
      <c r="D31" s="1"/>
      <c r="E31" s="1">
        <v>2</v>
      </c>
    </row>
    <row r="32" spans="1:5" ht="13.5">
      <c r="A32" s="1" t="s">
        <v>105</v>
      </c>
      <c r="B32" s="1" t="s">
        <v>106</v>
      </c>
      <c r="C32" s="1"/>
      <c r="D32" s="1"/>
      <c r="E32" s="1"/>
    </row>
    <row r="33" spans="1:5" ht="13.5">
      <c r="A33" s="1" t="s">
        <v>107</v>
      </c>
      <c r="B33" s="1" t="s">
        <v>108</v>
      </c>
      <c r="C33" s="1"/>
      <c r="D33" s="1"/>
      <c r="E33" s="1"/>
    </row>
    <row r="34" spans="1:5" ht="13.5">
      <c r="A34" s="1" t="s">
        <v>109</v>
      </c>
      <c r="B34" s="1" t="s">
        <v>110</v>
      </c>
      <c r="C34" s="1"/>
      <c r="D34" s="1"/>
      <c r="E34" s="1"/>
    </row>
    <row r="35" spans="1:5" ht="13.5">
      <c r="A35" s="1" t="s">
        <v>111</v>
      </c>
      <c r="B35" s="1" t="s">
        <v>112</v>
      </c>
      <c r="C35" s="1"/>
      <c r="D35" s="1"/>
      <c r="E35" s="1"/>
    </row>
    <row r="36" spans="1:5" ht="13.5">
      <c r="A36" s="1" t="s">
        <v>113</v>
      </c>
      <c r="B36" s="1" t="s">
        <v>114</v>
      </c>
      <c r="C36" s="1"/>
      <c r="D36" s="1"/>
      <c r="E36" s="1"/>
    </row>
    <row r="37" spans="1:5" ht="13.5">
      <c r="A37" s="1" t="s">
        <v>115</v>
      </c>
      <c r="B37" s="1" t="s">
        <v>116</v>
      </c>
      <c r="C37" s="1">
        <v>3.29</v>
      </c>
      <c r="D37" s="1"/>
      <c r="E37" s="1">
        <v>3.29</v>
      </c>
    </row>
    <row r="38" spans="1:5" ht="13.5">
      <c r="A38" s="1" t="s">
        <v>117</v>
      </c>
      <c r="B38" s="1" t="s">
        <v>118</v>
      </c>
      <c r="C38" s="1"/>
      <c r="D38" s="1"/>
      <c r="E38" s="1"/>
    </row>
    <row r="39" spans="1:5" ht="13.5">
      <c r="A39" s="1" t="s">
        <v>119</v>
      </c>
      <c r="B39" s="1" t="s">
        <v>120</v>
      </c>
      <c r="C39" s="1">
        <v>2.95</v>
      </c>
      <c r="D39" s="1"/>
      <c r="E39" s="1">
        <v>2.95</v>
      </c>
    </row>
    <row r="40" spans="1:5" ht="13.5">
      <c r="A40" s="1" t="s">
        <v>121</v>
      </c>
      <c r="B40" s="1" t="s">
        <v>122</v>
      </c>
      <c r="C40" s="1">
        <v>4.18</v>
      </c>
      <c r="D40" s="1"/>
      <c r="E40" s="1">
        <v>4.18</v>
      </c>
    </row>
    <row r="41" spans="1:5" ht="13.5">
      <c r="A41" s="1" t="s">
        <v>123</v>
      </c>
      <c r="B41" s="1" t="s">
        <v>124</v>
      </c>
      <c r="C41" s="1"/>
      <c r="D41" s="1"/>
      <c r="E41" s="1"/>
    </row>
    <row r="42" spans="1:5" ht="13.5">
      <c r="A42" s="1" t="s">
        <v>125</v>
      </c>
      <c r="B42" s="1" t="s">
        <v>126</v>
      </c>
      <c r="C42" s="1"/>
      <c r="D42" s="1"/>
      <c r="E42" s="1"/>
    </row>
    <row r="43" spans="1:5" ht="13.5">
      <c r="A43" s="1" t="s">
        <v>127</v>
      </c>
      <c r="B43" s="1" t="s">
        <v>128</v>
      </c>
      <c r="C43" s="1"/>
      <c r="D43" s="1"/>
      <c r="E43" s="1"/>
    </row>
    <row r="44" spans="1:5" ht="13.5">
      <c r="A44" s="1" t="s">
        <v>129</v>
      </c>
      <c r="B44" s="1" t="s">
        <v>130</v>
      </c>
      <c r="C44" s="1">
        <v>0.05</v>
      </c>
      <c r="D44" s="1"/>
      <c r="E44" s="1">
        <v>0.05</v>
      </c>
    </row>
    <row r="45" spans="1:5" ht="13.5">
      <c r="A45" s="1" t="s">
        <v>131</v>
      </c>
      <c r="B45" s="1" t="s">
        <v>132</v>
      </c>
      <c r="C45" s="1">
        <v>120.66</v>
      </c>
      <c r="D45" s="1">
        <v>120.66</v>
      </c>
      <c r="E45" s="1"/>
    </row>
    <row r="46" spans="1:5" ht="13.5">
      <c r="A46" s="1" t="s">
        <v>133</v>
      </c>
      <c r="B46" s="1" t="s">
        <v>134</v>
      </c>
      <c r="C46" s="1"/>
      <c r="D46" s="1"/>
      <c r="E46" s="1"/>
    </row>
    <row r="47" spans="1:5" ht="13.5">
      <c r="A47" s="1" t="s">
        <v>135</v>
      </c>
      <c r="B47" s="1" t="s">
        <v>136</v>
      </c>
      <c r="C47" s="1">
        <v>102.87</v>
      </c>
      <c r="D47" s="1">
        <v>102.87</v>
      </c>
      <c r="E47" s="1"/>
    </row>
    <row r="48" spans="1:5" ht="13.5">
      <c r="A48" s="1" t="s">
        <v>137</v>
      </c>
      <c r="B48" s="1" t="s">
        <v>138</v>
      </c>
      <c r="C48" s="1"/>
      <c r="D48" s="1"/>
      <c r="E48" s="1"/>
    </row>
    <row r="49" spans="1:5" ht="13.5">
      <c r="A49" s="1" t="s">
        <v>139</v>
      </c>
      <c r="B49" s="1" t="s">
        <v>140</v>
      </c>
      <c r="C49" s="1"/>
      <c r="D49" s="1"/>
      <c r="E49" s="1"/>
    </row>
    <row r="50" spans="1:5" ht="13.5">
      <c r="A50" s="1" t="s">
        <v>141</v>
      </c>
      <c r="B50" s="1" t="s">
        <v>142</v>
      </c>
      <c r="C50" s="1"/>
      <c r="D50" s="1"/>
      <c r="E50" s="1"/>
    </row>
    <row r="51" spans="1:5" ht="13.5">
      <c r="A51" s="1" t="s">
        <v>143</v>
      </c>
      <c r="B51" s="1" t="s">
        <v>144</v>
      </c>
      <c r="C51" s="1"/>
      <c r="D51" s="1"/>
      <c r="E51" s="1"/>
    </row>
    <row r="52" spans="1:5" ht="13.5">
      <c r="A52" s="1" t="s">
        <v>145</v>
      </c>
      <c r="B52" s="1" t="s">
        <v>146</v>
      </c>
      <c r="C52" s="1"/>
      <c r="D52" s="1"/>
      <c r="E52" s="1"/>
    </row>
    <row r="53" spans="1:5" ht="13.5">
      <c r="A53" s="1">
        <v>30309</v>
      </c>
      <c r="B53" s="1" t="s">
        <v>208</v>
      </c>
      <c r="C53" s="1">
        <v>0.05</v>
      </c>
      <c r="D53" s="1">
        <v>0.05</v>
      </c>
      <c r="E53" s="1"/>
    </row>
    <row r="54" spans="1:5" ht="13.5">
      <c r="A54" s="1" t="s">
        <v>147</v>
      </c>
      <c r="B54" s="1" t="s">
        <v>148</v>
      </c>
      <c r="C54" s="1">
        <v>17.74</v>
      </c>
      <c r="D54" s="1">
        <v>17.74</v>
      </c>
      <c r="E54" s="1"/>
    </row>
  </sheetData>
  <sheetProtection/>
  <mergeCells count="3">
    <mergeCell ref="A2:E2"/>
    <mergeCell ref="A5:B5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8.8515625" style="0" customWidth="1"/>
    <col min="2" max="2" width="6.57421875" style="0" customWidth="1"/>
    <col min="3" max="3" width="7.57421875" style="0" customWidth="1"/>
    <col min="4" max="4" width="5.57421875" style="0" customWidth="1"/>
    <col min="5" max="5" width="8.140625" style="0" customWidth="1"/>
    <col min="6" max="6" width="8.00390625" style="0" customWidth="1"/>
    <col min="7" max="7" width="8.57421875" style="0" customWidth="1"/>
    <col min="8" max="8" width="6.57421875" style="0" customWidth="1"/>
    <col min="9" max="9" width="7.28125" style="0" customWidth="1"/>
    <col min="10" max="10" width="4.8515625" style="0" customWidth="1"/>
    <col min="11" max="11" width="7.421875" style="0" customWidth="1"/>
    <col min="12" max="12" width="10.57421875" style="0" customWidth="1"/>
  </cols>
  <sheetData>
    <row r="1" spans="1:12" ht="13.5">
      <c r="A1" t="s">
        <v>182</v>
      </c>
      <c r="L1" s="5"/>
    </row>
    <row r="2" spans="1:12" ht="22.5">
      <c r="A2" s="16" t="s">
        <v>149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ht="13.5">
      <c r="L4" s="4" t="s">
        <v>1</v>
      </c>
    </row>
    <row r="5" spans="1:12" ht="21.75" customHeight="1">
      <c r="A5" s="17" t="s">
        <v>28</v>
      </c>
      <c r="B5" s="17"/>
      <c r="C5" s="17"/>
      <c r="D5" s="17"/>
      <c r="E5" s="17"/>
      <c r="F5" s="17"/>
      <c r="G5" s="17" t="s">
        <v>150</v>
      </c>
      <c r="H5" s="17"/>
      <c r="I5" s="17"/>
      <c r="J5" s="17"/>
      <c r="K5" s="17"/>
      <c r="L5" s="17"/>
    </row>
    <row r="6" spans="1:12" ht="38.25" customHeight="1">
      <c r="A6" s="17" t="s">
        <v>6</v>
      </c>
      <c r="B6" s="24" t="s">
        <v>192</v>
      </c>
      <c r="C6" s="17" t="s">
        <v>170</v>
      </c>
      <c r="D6" s="17"/>
      <c r="E6" s="17"/>
      <c r="F6" s="24" t="s">
        <v>195</v>
      </c>
      <c r="G6" s="17" t="s">
        <v>6</v>
      </c>
      <c r="H6" s="24" t="s">
        <v>192</v>
      </c>
      <c r="I6" s="17" t="s">
        <v>170</v>
      </c>
      <c r="J6" s="17"/>
      <c r="K6" s="17"/>
      <c r="L6" s="24" t="s">
        <v>195</v>
      </c>
    </row>
    <row r="7" spans="1:12" ht="81.75" customHeight="1">
      <c r="A7" s="17"/>
      <c r="B7" s="17"/>
      <c r="C7" s="3" t="s">
        <v>31</v>
      </c>
      <c r="D7" s="8" t="s">
        <v>193</v>
      </c>
      <c r="E7" s="8" t="s">
        <v>194</v>
      </c>
      <c r="F7" s="17"/>
      <c r="G7" s="17"/>
      <c r="H7" s="17"/>
      <c r="I7" s="3" t="s">
        <v>31</v>
      </c>
      <c r="J7" s="8" t="s">
        <v>193</v>
      </c>
      <c r="K7" s="8" t="s">
        <v>194</v>
      </c>
      <c r="L7" s="17"/>
    </row>
    <row r="8" spans="1:12" ht="42" customHeight="1">
      <c r="A8" s="1">
        <v>23.54</v>
      </c>
      <c r="B8" s="1"/>
      <c r="C8" s="1">
        <v>19.8</v>
      </c>
      <c r="D8" s="1"/>
      <c r="E8" s="1">
        <v>19.8</v>
      </c>
      <c r="F8" s="1">
        <v>3.74</v>
      </c>
      <c r="G8" s="1">
        <f>I8+L8</f>
        <v>13.5</v>
      </c>
      <c r="H8" s="1"/>
      <c r="I8" s="1">
        <f>SUM(J8:K8)</f>
        <v>10</v>
      </c>
      <c r="J8" s="1"/>
      <c r="K8" s="1">
        <v>10</v>
      </c>
      <c r="L8" s="1">
        <v>3.5</v>
      </c>
    </row>
  </sheetData>
  <sheetProtection/>
  <mergeCells count="11">
    <mergeCell ref="A2:L2"/>
    <mergeCell ref="A5:F5"/>
    <mergeCell ref="A6:A7"/>
    <mergeCell ref="G6:G7"/>
    <mergeCell ref="B6:B7"/>
    <mergeCell ref="H6:H7"/>
    <mergeCell ref="F6:F7"/>
    <mergeCell ref="L6:L7"/>
    <mergeCell ref="G5:L5"/>
    <mergeCell ref="C6:E6"/>
    <mergeCell ref="I6:K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5.421875" style="0" customWidth="1"/>
    <col min="2" max="2" width="11.140625" style="0" customWidth="1"/>
    <col min="3" max="3" width="25.421875" style="0" customWidth="1"/>
    <col min="4" max="4" width="11.140625" style="0" customWidth="1"/>
  </cols>
  <sheetData>
    <row r="1" ht="13.5">
      <c r="A1" s="5" t="s">
        <v>183</v>
      </c>
    </row>
    <row r="2" spans="1:4" ht="22.5">
      <c r="A2" s="16" t="s">
        <v>151</v>
      </c>
      <c r="B2" s="16"/>
      <c r="C2" s="16"/>
      <c r="D2" s="16"/>
    </row>
    <row r="4" ht="13.5">
      <c r="D4" s="4" t="s">
        <v>1</v>
      </c>
    </row>
    <row r="5" spans="1:4" ht="13.5">
      <c r="A5" s="25" t="s">
        <v>161</v>
      </c>
      <c r="B5" s="17"/>
      <c r="C5" s="25" t="s">
        <v>160</v>
      </c>
      <c r="D5" s="17"/>
    </row>
    <row r="6" spans="1:4" ht="13.5">
      <c r="A6" s="3" t="s">
        <v>171</v>
      </c>
      <c r="B6" s="3" t="s">
        <v>5</v>
      </c>
      <c r="C6" s="3" t="s">
        <v>171</v>
      </c>
      <c r="D6" s="3" t="s">
        <v>5</v>
      </c>
    </row>
    <row r="7" spans="1:4" ht="13.5">
      <c r="A7" s="26" t="s">
        <v>210</v>
      </c>
      <c r="B7" s="1">
        <v>519.15</v>
      </c>
      <c r="C7" s="1" t="s">
        <v>11</v>
      </c>
      <c r="D7" s="1"/>
    </row>
    <row r="8" spans="1:4" ht="13.5">
      <c r="A8" s="1" t="s">
        <v>176</v>
      </c>
      <c r="B8" s="1"/>
      <c r="C8" s="1" t="s">
        <v>12</v>
      </c>
      <c r="D8" s="1"/>
    </row>
    <row r="9" spans="1:4" ht="13.5">
      <c r="A9" s="1" t="s">
        <v>178</v>
      </c>
      <c r="B9" s="1"/>
      <c r="C9" s="1" t="s">
        <v>13</v>
      </c>
      <c r="D9" s="1"/>
    </row>
    <row r="10" spans="1:4" ht="13.5">
      <c r="A10" s="1" t="s">
        <v>174</v>
      </c>
      <c r="B10" s="1"/>
      <c r="C10" s="1" t="s">
        <v>14</v>
      </c>
      <c r="D10" s="1"/>
    </row>
    <row r="11" spans="1:4" ht="13.5">
      <c r="A11" s="1" t="s">
        <v>177</v>
      </c>
      <c r="B11" s="1"/>
      <c r="C11" s="1" t="s">
        <v>16</v>
      </c>
      <c r="D11" s="1">
        <f>363.34+24.76</f>
        <v>388.09999999999997</v>
      </c>
    </row>
    <row r="12" spans="1:4" ht="13.5">
      <c r="A12" s="1" t="s">
        <v>175</v>
      </c>
      <c r="B12" s="1"/>
      <c r="C12" s="1" t="s">
        <v>18</v>
      </c>
      <c r="D12" s="1">
        <v>114.99</v>
      </c>
    </row>
    <row r="13" spans="1:4" ht="13.5">
      <c r="A13" s="1"/>
      <c r="B13" s="1"/>
      <c r="C13" s="1" t="s">
        <v>20</v>
      </c>
      <c r="D13" s="1">
        <v>23.08</v>
      </c>
    </row>
    <row r="14" spans="1:4" ht="13.5">
      <c r="A14" s="1"/>
      <c r="B14" s="1"/>
      <c r="C14" s="1" t="s">
        <v>21</v>
      </c>
      <c r="D14" s="1"/>
    </row>
    <row r="15" spans="1:4" ht="13.5">
      <c r="A15" s="1"/>
      <c r="B15" s="1"/>
      <c r="C15" s="1" t="s">
        <v>22</v>
      </c>
      <c r="D15" s="1"/>
    </row>
    <row r="16" spans="1:4" ht="13.5">
      <c r="A16" s="1"/>
      <c r="B16" s="1"/>
      <c r="C16" s="1" t="s">
        <v>23</v>
      </c>
      <c r="D16" s="1"/>
    </row>
    <row r="17" spans="1:4" ht="13.5">
      <c r="A17" s="1"/>
      <c r="B17" s="1"/>
      <c r="C17" s="1" t="s">
        <v>25</v>
      </c>
      <c r="D17" s="1">
        <v>17.74</v>
      </c>
    </row>
    <row r="18" spans="1:4" ht="13.5">
      <c r="A18" s="1"/>
      <c r="B18" s="1"/>
      <c r="C18" s="1" t="s">
        <v>26</v>
      </c>
      <c r="D18" s="1"/>
    </row>
    <row r="19" spans="1:4" ht="13.5">
      <c r="A19" s="3" t="s">
        <v>172</v>
      </c>
      <c r="B19" s="1">
        <v>519.15</v>
      </c>
      <c r="C19" s="3" t="s">
        <v>173</v>
      </c>
      <c r="D19" s="1">
        <f>SUM(D7:D17)</f>
        <v>543.91</v>
      </c>
    </row>
    <row r="20" spans="1:4" ht="13.5">
      <c r="A20" s="1" t="s">
        <v>166</v>
      </c>
      <c r="B20" s="1"/>
      <c r="C20" s="1" t="s">
        <v>152</v>
      </c>
      <c r="D20" s="1"/>
    </row>
    <row r="21" spans="1:4" ht="13.5">
      <c r="A21" s="1" t="s">
        <v>153</v>
      </c>
      <c r="B21" s="1">
        <v>24.76</v>
      </c>
      <c r="C21" s="1"/>
      <c r="D21" s="1"/>
    </row>
    <row r="22" spans="1:4" ht="13.5">
      <c r="A22" s="3" t="s">
        <v>164</v>
      </c>
      <c r="B22" s="1">
        <f>B21+B19</f>
        <v>543.91</v>
      </c>
      <c r="C22" s="3" t="s">
        <v>165</v>
      </c>
      <c r="D22" s="1">
        <f>D19</f>
        <v>543.91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U34" sqref="U34"/>
    </sheetView>
  </sheetViews>
  <sheetFormatPr defaultColWidth="9.140625" defaultRowHeight="15"/>
  <cols>
    <col min="1" max="1" width="11.140625" style="0" customWidth="1"/>
    <col min="2" max="2" width="27.8515625" style="0" customWidth="1"/>
    <col min="3" max="4" width="8.00390625" style="2" customWidth="1"/>
    <col min="5" max="5" width="9.421875" style="2" customWidth="1"/>
    <col min="6" max="6" width="4.57421875" style="2" hidden="1" customWidth="1"/>
    <col min="7" max="7" width="3.8515625" style="2" hidden="1" customWidth="1"/>
    <col min="8" max="8" width="4.28125" style="2" hidden="1" customWidth="1"/>
    <col min="9" max="9" width="5.421875" style="2" hidden="1" customWidth="1"/>
    <col min="10" max="10" width="5.140625" style="2" hidden="1" customWidth="1"/>
    <col min="11" max="11" width="3.57421875" style="2" hidden="1" customWidth="1"/>
    <col min="12" max="12" width="4.8515625" style="2" customWidth="1"/>
  </cols>
  <sheetData>
    <row r="1" ht="13.5">
      <c r="A1" s="5" t="s">
        <v>184</v>
      </c>
    </row>
    <row r="2" spans="1:12" ht="22.5">
      <c r="A2" s="16" t="s">
        <v>154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3.5">
      <c r="L4" s="4" t="s">
        <v>1</v>
      </c>
    </row>
    <row r="5" spans="1:12" ht="53.25" customHeight="1">
      <c r="A5" s="17" t="s">
        <v>155</v>
      </c>
      <c r="B5" s="17"/>
      <c r="C5" s="17" t="s">
        <v>6</v>
      </c>
      <c r="D5" s="17" t="s">
        <v>153</v>
      </c>
      <c r="E5" s="24" t="s">
        <v>196</v>
      </c>
      <c r="F5" s="24" t="s">
        <v>197</v>
      </c>
      <c r="G5" s="24" t="s">
        <v>198</v>
      </c>
      <c r="H5" s="17" t="s">
        <v>156</v>
      </c>
      <c r="I5" s="17"/>
      <c r="J5" s="24" t="s">
        <v>200</v>
      </c>
      <c r="K5" s="24" t="s">
        <v>209</v>
      </c>
      <c r="L5" s="24" t="s">
        <v>201</v>
      </c>
    </row>
    <row r="6" spans="1:12" ht="53.25" customHeight="1">
      <c r="A6" s="3" t="s">
        <v>29</v>
      </c>
      <c r="B6" s="3" t="s">
        <v>30</v>
      </c>
      <c r="C6" s="17"/>
      <c r="D6" s="17"/>
      <c r="E6" s="17"/>
      <c r="F6" s="17"/>
      <c r="G6" s="17"/>
      <c r="H6" s="3" t="s">
        <v>157</v>
      </c>
      <c r="I6" s="8" t="s">
        <v>199</v>
      </c>
      <c r="J6" s="17"/>
      <c r="K6" s="17"/>
      <c r="L6" s="17"/>
    </row>
    <row r="7" spans="1:12" ht="25.5" customHeight="1">
      <c r="A7" s="1"/>
      <c r="B7" s="3" t="s">
        <v>6</v>
      </c>
      <c r="C7" s="3">
        <f>D7+E7</f>
        <v>543.91</v>
      </c>
      <c r="D7" s="3">
        <f>D9+D11</f>
        <v>24.76</v>
      </c>
      <c r="E7" s="3">
        <v>519.15</v>
      </c>
      <c r="F7" s="3"/>
      <c r="G7" s="3"/>
      <c r="H7" s="3"/>
      <c r="I7" s="3"/>
      <c r="J7" s="3"/>
      <c r="K7" s="3"/>
      <c r="L7" s="3"/>
    </row>
    <row r="8" spans="1:12" ht="13.5">
      <c r="A8" s="1" t="s">
        <v>15</v>
      </c>
      <c r="B8" s="1" t="s">
        <v>16</v>
      </c>
      <c r="C8" s="9">
        <f aca="true" t="shared" si="0" ref="C8:C25">D8+E8</f>
        <v>363.34</v>
      </c>
      <c r="D8" s="3"/>
      <c r="E8" s="10">
        <v>363.34</v>
      </c>
      <c r="F8" s="3"/>
      <c r="G8" s="3"/>
      <c r="H8" s="3"/>
      <c r="I8" s="3"/>
      <c r="J8" s="3"/>
      <c r="K8" s="3"/>
      <c r="L8" s="3"/>
    </row>
    <row r="9" spans="1:12" ht="13.5">
      <c r="A9" s="1">
        <v>20501</v>
      </c>
      <c r="B9" s="1" t="s">
        <v>204</v>
      </c>
      <c r="C9" s="9">
        <f t="shared" si="0"/>
        <v>137.1</v>
      </c>
      <c r="D9" s="3">
        <v>5.5</v>
      </c>
      <c r="E9" s="1">
        <v>131.6</v>
      </c>
      <c r="F9" s="3"/>
      <c r="G9" s="3"/>
      <c r="H9" s="3"/>
      <c r="I9" s="3"/>
      <c r="J9" s="3"/>
      <c r="K9" s="3"/>
      <c r="L9" s="3"/>
    </row>
    <row r="10" spans="1:12" ht="13.5">
      <c r="A10" s="1">
        <v>2050101</v>
      </c>
      <c r="B10" s="1" t="s">
        <v>205</v>
      </c>
      <c r="C10" s="9">
        <f t="shared" si="0"/>
        <v>137.1</v>
      </c>
      <c r="D10" s="3">
        <v>5.5</v>
      </c>
      <c r="E10" s="1">
        <v>131.6</v>
      </c>
      <c r="F10" s="3"/>
      <c r="G10" s="3"/>
      <c r="H10" s="3"/>
      <c r="I10" s="3"/>
      <c r="J10" s="3"/>
      <c r="K10" s="3"/>
      <c r="L10" s="3"/>
    </row>
    <row r="11" spans="1:12" ht="13.5">
      <c r="A11" s="1" t="s">
        <v>34</v>
      </c>
      <c r="B11" s="1" t="s">
        <v>35</v>
      </c>
      <c r="C11" s="9">
        <f t="shared" si="0"/>
        <v>251</v>
      </c>
      <c r="D11" s="3">
        <v>19.26</v>
      </c>
      <c r="E11" s="1">
        <v>231.74</v>
      </c>
      <c r="F11" s="3"/>
      <c r="G11" s="3"/>
      <c r="H11" s="3"/>
      <c r="I11" s="3"/>
      <c r="J11" s="3"/>
      <c r="K11" s="3"/>
      <c r="L11" s="3"/>
    </row>
    <row r="12" spans="1:12" ht="13.5">
      <c r="A12" s="1" t="s">
        <v>36</v>
      </c>
      <c r="B12" s="1" t="s">
        <v>37</v>
      </c>
      <c r="C12" s="9">
        <f t="shared" si="0"/>
        <v>251</v>
      </c>
      <c r="D12" s="3">
        <v>19.26</v>
      </c>
      <c r="E12" s="1">
        <v>231.74</v>
      </c>
      <c r="F12" s="3"/>
      <c r="G12" s="3"/>
      <c r="H12" s="3"/>
      <c r="I12" s="3"/>
      <c r="J12" s="3"/>
      <c r="K12" s="3"/>
      <c r="L12" s="3"/>
    </row>
    <row r="13" spans="1:12" ht="15">
      <c r="A13" s="1" t="s">
        <v>17</v>
      </c>
      <c r="B13" s="1" t="s">
        <v>18</v>
      </c>
      <c r="C13" s="9">
        <f t="shared" si="0"/>
        <v>114.99</v>
      </c>
      <c r="D13" s="3"/>
      <c r="E13" s="11">
        <v>114.99</v>
      </c>
      <c r="F13" s="3"/>
      <c r="G13" s="3"/>
      <c r="H13" s="3"/>
      <c r="I13" s="3"/>
      <c r="J13" s="3"/>
      <c r="K13" s="3"/>
      <c r="L13" s="3"/>
    </row>
    <row r="14" spans="1:12" ht="15">
      <c r="A14" s="1" t="s">
        <v>38</v>
      </c>
      <c r="B14" s="1" t="s">
        <v>39</v>
      </c>
      <c r="C14" s="9">
        <f t="shared" si="0"/>
        <v>114.99</v>
      </c>
      <c r="D14" s="3"/>
      <c r="E14" s="11">
        <v>114.99</v>
      </c>
      <c r="F14" s="3"/>
      <c r="G14" s="3"/>
      <c r="H14" s="3"/>
      <c r="I14" s="3"/>
      <c r="J14" s="3"/>
      <c r="K14" s="3"/>
      <c r="L14" s="3"/>
    </row>
    <row r="15" spans="1:12" ht="15">
      <c r="A15" s="1" t="s">
        <v>40</v>
      </c>
      <c r="B15" s="1" t="s">
        <v>41</v>
      </c>
      <c r="C15" s="9">
        <f t="shared" si="0"/>
        <v>47.15</v>
      </c>
      <c r="D15" s="3"/>
      <c r="E15" s="11">
        <v>47.15</v>
      </c>
      <c r="F15" s="3"/>
      <c r="G15" s="3"/>
      <c r="H15" s="3"/>
      <c r="I15" s="3"/>
      <c r="J15" s="3"/>
      <c r="K15" s="3"/>
      <c r="L15" s="3"/>
    </row>
    <row r="16" spans="1:12" ht="15">
      <c r="A16" s="1" t="s">
        <v>42</v>
      </c>
      <c r="B16" s="1" t="s">
        <v>43</v>
      </c>
      <c r="C16" s="9">
        <f t="shared" si="0"/>
        <v>66.22</v>
      </c>
      <c r="D16" s="3"/>
      <c r="E16" s="11">
        <v>66.22</v>
      </c>
      <c r="F16" s="3"/>
      <c r="G16" s="3"/>
      <c r="H16" s="3"/>
      <c r="I16" s="3"/>
      <c r="J16" s="3"/>
      <c r="K16" s="3"/>
      <c r="L16" s="3"/>
    </row>
    <row r="17" spans="1:12" ht="15">
      <c r="A17" s="1">
        <v>2080599</v>
      </c>
      <c r="B17" s="12" t="s">
        <v>206</v>
      </c>
      <c r="C17" s="9">
        <f t="shared" si="0"/>
        <v>1.62</v>
      </c>
      <c r="D17" s="3"/>
      <c r="E17" s="11">
        <v>1.62</v>
      </c>
      <c r="F17" s="3"/>
      <c r="G17" s="3"/>
      <c r="H17" s="3"/>
      <c r="I17" s="3"/>
      <c r="J17" s="3"/>
      <c r="K17" s="3"/>
      <c r="L17" s="3"/>
    </row>
    <row r="18" spans="1:12" ht="15">
      <c r="A18" s="1" t="s">
        <v>19</v>
      </c>
      <c r="B18" s="1" t="s">
        <v>20</v>
      </c>
      <c r="C18" s="9">
        <f t="shared" si="0"/>
        <v>23.08</v>
      </c>
      <c r="D18" s="3"/>
      <c r="E18" s="11">
        <v>23.08</v>
      </c>
      <c r="F18" s="3"/>
      <c r="G18" s="3"/>
      <c r="H18" s="3"/>
      <c r="I18" s="3"/>
      <c r="J18" s="3"/>
      <c r="K18" s="3"/>
      <c r="L18" s="3"/>
    </row>
    <row r="19" spans="1:12" ht="15">
      <c r="A19" s="1" t="s">
        <v>44</v>
      </c>
      <c r="B19" s="1" t="s">
        <v>45</v>
      </c>
      <c r="C19" s="9">
        <f t="shared" si="0"/>
        <v>23.08</v>
      </c>
      <c r="D19" s="3"/>
      <c r="E19" s="11">
        <v>23.08</v>
      </c>
      <c r="F19" s="3"/>
      <c r="G19" s="3"/>
      <c r="H19" s="3"/>
      <c r="I19" s="3"/>
      <c r="J19" s="3"/>
      <c r="K19" s="3"/>
      <c r="L19" s="3"/>
    </row>
    <row r="20" spans="1:12" ht="15">
      <c r="A20" s="1" t="s">
        <v>46</v>
      </c>
      <c r="B20" s="1" t="s">
        <v>47</v>
      </c>
      <c r="C20" s="9">
        <f t="shared" si="0"/>
        <v>7.79</v>
      </c>
      <c r="D20" s="3"/>
      <c r="E20" s="11">
        <v>7.79</v>
      </c>
      <c r="F20" s="3"/>
      <c r="G20" s="3"/>
      <c r="H20" s="3"/>
      <c r="I20" s="3"/>
      <c r="J20" s="3"/>
      <c r="K20" s="3"/>
      <c r="L20" s="3"/>
    </row>
    <row r="21" spans="1:12" ht="15">
      <c r="A21" s="1" t="s">
        <v>48</v>
      </c>
      <c r="B21" s="1" t="s">
        <v>49</v>
      </c>
      <c r="C21" s="9">
        <f t="shared" si="0"/>
        <v>11.57</v>
      </c>
      <c r="D21" s="3"/>
      <c r="E21" s="11">
        <v>11.57</v>
      </c>
      <c r="F21" s="3"/>
      <c r="G21" s="3"/>
      <c r="H21" s="3"/>
      <c r="I21" s="3"/>
      <c r="J21" s="3"/>
      <c r="K21" s="3"/>
      <c r="L21" s="3"/>
    </row>
    <row r="22" spans="1:12" ht="15">
      <c r="A22" s="1">
        <v>2100503</v>
      </c>
      <c r="B22" s="1" t="s">
        <v>207</v>
      </c>
      <c r="C22" s="9">
        <f t="shared" si="0"/>
        <v>3.72</v>
      </c>
      <c r="D22" s="3"/>
      <c r="E22" s="11">
        <v>3.72</v>
      </c>
      <c r="F22" s="3"/>
      <c r="G22" s="3"/>
      <c r="H22" s="3"/>
      <c r="I22" s="3"/>
      <c r="J22" s="3"/>
      <c r="K22" s="3"/>
      <c r="L22" s="3"/>
    </row>
    <row r="23" spans="1:12" ht="15">
      <c r="A23" s="1" t="s">
        <v>24</v>
      </c>
      <c r="B23" s="1" t="s">
        <v>25</v>
      </c>
      <c r="C23" s="9">
        <f t="shared" si="0"/>
        <v>17.74</v>
      </c>
      <c r="D23" s="3"/>
      <c r="E23" s="11">
        <v>17.74</v>
      </c>
      <c r="F23" s="3"/>
      <c r="G23" s="3"/>
      <c r="H23" s="3"/>
      <c r="I23" s="3"/>
      <c r="J23" s="3"/>
      <c r="K23" s="3"/>
      <c r="L23" s="3"/>
    </row>
    <row r="24" spans="1:12" ht="15">
      <c r="A24" s="1" t="s">
        <v>50</v>
      </c>
      <c r="B24" s="1" t="s">
        <v>51</v>
      </c>
      <c r="C24" s="9">
        <f t="shared" si="0"/>
        <v>17.74</v>
      </c>
      <c r="D24" s="3"/>
      <c r="E24" s="11">
        <v>17.74</v>
      </c>
      <c r="F24" s="3"/>
      <c r="G24" s="3"/>
      <c r="H24" s="3"/>
      <c r="I24" s="3"/>
      <c r="J24" s="3"/>
      <c r="K24" s="3"/>
      <c r="L24" s="3"/>
    </row>
    <row r="25" spans="1:12" ht="15">
      <c r="A25" s="1" t="s">
        <v>52</v>
      </c>
      <c r="B25" s="1" t="s">
        <v>53</v>
      </c>
      <c r="C25" s="9">
        <f t="shared" si="0"/>
        <v>17.74</v>
      </c>
      <c r="D25" s="3"/>
      <c r="E25" s="11">
        <v>17.74</v>
      </c>
      <c r="F25" s="3"/>
      <c r="G25" s="3"/>
      <c r="H25" s="3"/>
      <c r="I25" s="3"/>
      <c r="J25" s="3"/>
      <c r="K25" s="3"/>
      <c r="L25" s="3"/>
    </row>
  </sheetData>
  <sheetProtection/>
  <mergeCells count="11">
    <mergeCell ref="A2:L2"/>
    <mergeCell ref="A5:B5"/>
    <mergeCell ref="C5:C6"/>
    <mergeCell ref="D5:D6"/>
    <mergeCell ref="E5:E6"/>
    <mergeCell ref="F5:F6"/>
    <mergeCell ref="G5:G6"/>
    <mergeCell ref="H5:I5"/>
    <mergeCell ref="J5:J6"/>
    <mergeCell ref="K5:K6"/>
    <mergeCell ref="L5:L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3">
      <selection activeCell="J16" sqref="J16"/>
    </sheetView>
  </sheetViews>
  <sheetFormatPr defaultColWidth="9.140625" defaultRowHeight="15"/>
  <cols>
    <col min="1" max="1" width="12.7109375" style="0" bestFit="1" customWidth="1"/>
    <col min="2" max="2" width="29.28125" style="0" customWidth="1"/>
    <col min="3" max="3" width="9.7109375" style="2" customWidth="1"/>
    <col min="4" max="5" width="9.00390625" style="2" bestFit="1" customWidth="1"/>
    <col min="6" max="6" width="13.00390625" style="2" hidden="1" customWidth="1"/>
    <col min="7" max="7" width="0" style="2" hidden="1" customWidth="1"/>
    <col min="8" max="8" width="11.00390625" style="2" bestFit="1" customWidth="1"/>
  </cols>
  <sheetData>
    <row r="1" ht="13.5">
      <c r="A1" s="5" t="s">
        <v>185</v>
      </c>
    </row>
    <row r="2" spans="1:8" ht="22.5">
      <c r="A2" s="16" t="s">
        <v>158</v>
      </c>
      <c r="B2" s="16"/>
      <c r="C2" s="16"/>
      <c r="D2" s="16"/>
      <c r="E2" s="16"/>
      <c r="F2" s="16"/>
      <c r="G2" s="16"/>
      <c r="H2" s="16"/>
    </row>
    <row r="3" spans="1:8" ht="13.5">
      <c r="A3" s="6"/>
      <c r="B3" s="6"/>
      <c r="C3" s="6"/>
      <c r="D3" s="6"/>
      <c r="E3" s="6"/>
      <c r="F3" s="6"/>
      <c r="G3" s="6"/>
      <c r="H3" s="6"/>
    </row>
    <row r="4" ht="13.5">
      <c r="H4" s="4" t="s">
        <v>1</v>
      </c>
    </row>
    <row r="5" spans="1:8" ht="27">
      <c r="A5" s="3" t="s">
        <v>29</v>
      </c>
      <c r="B5" s="3" t="s">
        <v>30</v>
      </c>
      <c r="C5" s="3" t="s">
        <v>6</v>
      </c>
      <c r="D5" s="3" t="s">
        <v>32</v>
      </c>
      <c r="E5" s="3" t="s">
        <v>33</v>
      </c>
      <c r="F5" s="3" t="s">
        <v>159</v>
      </c>
      <c r="G5" s="8" t="s">
        <v>202</v>
      </c>
      <c r="H5" s="8" t="s">
        <v>203</v>
      </c>
    </row>
    <row r="6" spans="1:8" ht="13.5">
      <c r="A6" s="3"/>
      <c r="B6" s="7" t="s">
        <v>163</v>
      </c>
      <c r="C6" s="3">
        <f>D6+E6</f>
        <v>543.91</v>
      </c>
      <c r="D6" s="3">
        <f>D7+D12+D17+D22</f>
        <v>400.72999999999996</v>
      </c>
      <c r="E6" s="9">
        <f>E7+E12+E17+E22</f>
        <v>143.18</v>
      </c>
      <c r="F6" s="3"/>
      <c r="G6" s="3"/>
      <c r="H6" s="3"/>
    </row>
    <row r="7" spans="1:8" ht="13.5">
      <c r="A7" s="1" t="s">
        <v>15</v>
      </c>
      <c r="B7" s="1" t="s">
        <v>16</v>
      </c>
      <c r="C7" s="9">
        <f aca="true" t="shared" si="0" ref="C7:C24">D7+E7</f>
        <v>388.1</v>
      </c>
      <c r="D7" s="3">
        <f>D8+D10</f>
        <v>244.92</v>
      </c>
      <c r="E7" s="9">
        <f>E8+E10</f>
        <v>143.18</v>
      </c>
      <c r="F7" s="3"/>
      <c r="G7" s="3"/>
      <c r="H7" s="3"/>
    </row>
    <row r="8" spans="1:8" ht="13.5">
      <c r="A8" s="1">
        <v>20501</v>
      </c>
      <c r="B8" s="1" t="s">
        <v>204</v>
      </c>
      <c r="C8" s="9">
        <f t="shared" si="0"/>
        <v>137.1</v>
      </c>
      <c r="D8" s="3">
        <f>D9</f>
        <v>137.1</v>
      </c>
      <c r="E8" s="3"/>
      <c r="F8" s="3"/>
      <c r="G8" s="3"/>
      <c r="H8" s="3"/>
    </row>
    <row r="9" spans="1:8" ht="13.5">
      <c r="A9" s="1">
        <v>20150101</v>
      </c>
      <c r="B9" s="1" t="s">
        <v>205</v>
      </c>
      <c r="C9" s="9">
        <f t="shared" si="0"/>
        <v>137.1</v>
      </c>
      <c r="D9" s="3">
        <f>131.6+5.5</f>
        <v>137.1</v>
      </c>
      <c r="E9" s="3"/>
      <c r="F9" s="3"/>
      <c r="G9" s="3"/>
      <c r="H9" s="3"/>
    </row>
    <row r="10" spans="1:8" ht="13.5">
      <c r="A10" s="1" t="s">
        <v>34</v>
      </c>
      <c r="B10" s="1" t="s">
        <v>35</v>
      </c>
      <c r="C10" s="9">
        <f t="shared" si="0"/>
        <v>251</v>
      </c>
      <c r="D10" s="3">
        <f>D11</f>
        <v>107.82</v>
      </c>
      <c r="E10" s="3">
        <f>E11</f>
        <v>143.18</v>
      </c>
      <c r="F10" s="3"/>
      <c r="G10" s="3"/>
      <c r="H10" s="3"/>
    </row>
    <row r="11" spans="1:8" ht="13.5">
      <c r="A11" s="1" t="s">
        <v>36</v>
      </c>
      <c r="B11" s="1" t="s">
        <v>37</v>
      </c>
      <c r="C11" s="9">
        <f t="shared" si="0"/>
        <v>251</v>
      </c>
      <c r="D11" s="3">
        <f>90.39+17.43</f>
        <v>107.82</v>
      </c>
      <c r="E11" s="3">
        <f>141.35+1.83</f>
        <v>143.18</v>
      </c>
      <c r="F11" s="3"/>
      <c r="G11" s="3"/>
      <c r="H11" s="3"/>
    </row>
    <row r="12" spans="1:8" ht="13.5">
      <c r="A12" s="1" t="s">
        <v>17</v>
      </c>
      <c r="B12" s="1" t="s">
        <v>18</v>
      </c>
      <c r="C12" s="9">
        <f t="shared" si="0"/>
        <v>114.99</v>
      </c>
      <c r="D12" s="3">
        <v>114.99</v>
      </c>
      <c r="E12" s="3"/>
      <c r="F12" s="3"/>
      <c r="G12" s="3"/>
      <c r="H12" s="3"/>
    </row>
    <row r="13" spans="1:8" ht="13.5">
      <c r="A13" s="1" t="s">
        <v>38</v>
      </c>
      <c r="B13" s="1" t="s">
        <v>39</v>
      </c>
      <c r="C13" s="9">
        <f t="shared" si="0"/>
        <v>114.99</v>
      </c>
      <c r="D13" s="3">
        <v>114.99</v>
      </c>
      <c r="E13" s="3"/>
      <c r="F13" s="3"/>
      <c r="G13" s="3"/>
      <c r="H13" s="3"/>
    </row>
    <row r="14" spans="1:8" ht="13.5">
      <c r="A14" s="1" t="s">
        <v>40</v>
      </c>
      <c r="B14" s="1" t="s">
        <v>41</v>
      </c>
      <c r="C14" s="9">
        <f t="shared" si="0"/>
        <v>47.15</v>
      </c>
      <c r="D14" s="3">
        <v>47.15</v>
      </c>
      <c r="E14" s="3"/>
      <c r="F14" s="3"/>
      <c r="G14" s="3"/>
      <c r="H14" s="3"/>
    </row>
    <row r="15" spans="1:8" ht="13.5">
      <c r="A15" s="1" t="s">
        <v>42</v>
      </c>
      <c r="B15" s="1" t="s">
        <v>43</v>
      </c>
      <c r="C15" s="9">
        <f t="shared" si="0"/>
        <v>66.22</v>
      </c>
      <c r="D15" s="3">
        <v>66.22</v>
      </c>
      <c r="E15" s="3"/>
      <c r="F15" s="3"/>
      <c r="G15" s="3"/>
      <c r="H15" s="3"/>
    </row>
    <row r="16" spans="1:8" ht="15">
      <c r="A16" s="1">
        <v>2080599</v>
      </c>
      <c r="B16" s="12" t="s">
        <v>206</v>
      </c>
      <c r="C16" s="9">
        <f t="shared" si="0"/>
        <v>1.62</v>
      </c>
      <c r="D16" s="3">
        <v>1.62</v>
      </c>
      <c r="E16" s="3"/>
      <c r="F16" s="3"/>
      <c r="G16" s="3"/>
      <c r="H16" s="3"/>
    </row>
    <row r="17" spans="1:8" ht="13.5">
      <c r="A17" s="1" t="s">
        <v>19</v>
      </c>
      <c r="B17" s="1" t="s">
        <v>20</v>
      </c>
      <c r="C17" s="9">
        <f t="shared" si="0"/>
        <v>23.08</v>
      </c>
      <c r="D17" s="3">
        <v>23.08</v>
      </c>
      <c r="E17" s="3"/>
      <c r="F17" s="3"/>
      <c r="G17" s="3"/>
      <c r="H17" s="3"/>
    </row>
    <row r="18" spans="1:8" ht="13.5">
      <c r="A18" s="1" t="s">
        <v>44</v>
      </c>
      <c r="B18" s="1" t="s">
        <v>45</v>
      </c>
      <c r="C18" s="9">
        <f t="shared" si="0"/>
        <v>23.08</v>
      </c>
      <c r="D18" s="3">
        <v>23.08</v>
      </c>
      <c r="E18" s="3"/>
      <c r="F18" s="3"/>
      <c r="G18" s="3"/>
      <c r="H18" s="3"/>
    </row>
    <row r="19" spans="1:8" ht="13.5">
      <c r="A19" s="1" t="s">
        <v>46</v>
      </c>
      <c r="B19" s="1" t="s">
        <v>47</v>
      </c>
      <c r="C19" s="9">
        <f t="shared" si="0"/>
        <v>7.79</v>
      </c>
      <c r="D19" s="3">
        <v>7.79</v>
      </c>
      <c r="E19" s="3"/>
      <c r="F19" s="3"/>
      <c r="G19" s="3"/>
      <c r="H19" s="3"/>
    </row>
    <row r="20" spans="1:8" ht="13.5">
      <c r="A20" s="1" t="s">
        <v>48</v>
      </c>
      <c r="B20" s="1" t="s">
        <v>49</v>
      </c>
      <c r="C20" s="9">
        <f t="shared" si="0"/>
        <v>11.57</v>
      </c>
      <c r="D20" s="3">
        <v>11.57</v>
      </c>
      <c r="E20" s="3"/>
      <c r="F20" s="3"/>
      <c r="G20" s="3"/>
      <c r="H20" s="3"/>
    </row>
    <row r="21" spans="1:8" ht="13.5">
      <c r="A21" s="1">
        <v>2100503</v>
      </c>
      <c r="B21" s="1" t="s">
        <v>207</v>
      </c>
      <c r="C21" s="9">
        <f t="shared" si="0"/>
        <v>3.72</v>
      </c>
      <c r="D21" s="3">
        <v>3.72</v>
      </c>
      <c r="E21" s="3"/>
      <c r="F21" s="3"/>
      <c r="G21" s="3"/>
      <c r="H21" s="3"/>
    </row>
    <row r="22" spans="1:8" ht="13.5">
      <c r="A22" s="1" t="s">
        <v>24</v>
      </c>
      <c r="B22" s="1" t="s">
        <v>25</v>
      </c>
      <c r="C22" s="9">
        <f t="shared" si="0"/>
        <v>17.74</v>
      </c>
      <c r="D22" s="3">
        <v>17.74</v>
      </c>
      <c r="E22" s="3"/>
      <c r="F22" s="3"/>
      <c r="G22" s="3"/>
      <c r="H22" s="3"/>
    </row>
    <row r="23" spans="1:8" ht="13.5">
      <c r="A23" s="1" t="s">
        <v>50</v>
      </c>
      <c r="B23" s="1" t="s">
        <v>51</v>
      </c>
      <c r="C23" s="9">
        <f t="shared" si="0"/>
        <v>17.74</v>
      </c>
      <c r="D23" s="3">
        <v>17.74</v>
      </c>
      <c r="E23" s="3"/>
      <c r="F23" s="3"/>
      <c r="G23" s="3"/>
      <c r="H23" s="3"/>
    </row>
    <row r="24" spans="1:8" ht="13.5">
      <c r="A24" s="1" t="s">
        <v>52</v>
      </c>
      <c r="B24" s="1" t="s">
        <v>53</v>
      </c>
      <c r="C24" s="9">
        <f t="shared" si="0"/>
        <v>17.74</v>
      </c>
      <c r="D24" s="3">
        <v>17.74</v>
      </c>
      <c r="E24" s="3"/>
      <c r="F24" s="3"/>
      <c r="G24" s="3"/>
      <c r="H24" s="3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5288</cp:lastModifiedBy>
  <cp:lastPrinted>2016-02-17T02:36:27Z</cp:lastPrinted>
  <dcterms:created xsi:type="dcterms:W3CDTF">2015-12-31T10:03:51Z</dcterms:created>
  <dcterms:modified xsi:type="dcterms:W3CDTF">2023-08-16T08:50:03Z</dcterms:modified>
  <cp:category/>
  <cp:version/>
  <cp:contentType/>
  <cp:contentStatus/>
</cp:coreProperties>
</file>