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40" tabRatio="913" firstSheet="5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一般公共预算支出'!$A$1:$E$26</definedName>
    <definedName name="_xlnm.Print_Area" localSheetId="3">'3 一般公共预算财政基本支出'!$A$1:$E$59</definedName>
    <definedName name="_xlnm.Print_Area" localSheetId="4">'4 一般公用预算“三公”经费支出表'!$A$1:$L$8</definedName>
    <definedName name="_xlnm.Print_Area" localSheetId="5">'5 政府性基金预算支出表'!$A$1:$E$10</definedName>
    <definedName name="_xlnm.Print_Area" localSheetId="6">'6 部门收支总表'!$A$1:$D$28</definedName>
    <definedName name="_xlnm.Print_Area" localSheetId="7">'7 部门收入总表'!$A$1:$L$27</definedName>
    <definedName name="_xlnm.Print_Area" localSheetId="8">'8 部门支出总表'!$A$1:$H$25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<sst xmlns="http://schemas.openxmlformats.org/spreadsheetml/2006/main" count="1509" uniqueCount="620">
  <si>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</si>
  <si>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</si>
  <si>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</si>
  <si>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</si>
  <si>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</si>
  <si>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</si>
  <si>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</si>
  <si>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</si>
  <si>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</si>
  <si>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</si>
  <si>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</si>
  <si>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</si>
  <si>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</si>
  <si>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</si>
  <si>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</si>
  <si>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</si>
  <si>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</si>
  <si>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</si>
  <si>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</si>
  <si>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</si>
  <si>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</si>
  <si>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</si>
  <si>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</si>
  <si>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</si>
  <si>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</si>
  <si>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</si>
  <si>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</si>
  <si>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</si>
  <si>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</si>
  <si>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</si>
  <si>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</si>
  <si>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</si>
  <si>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</si>
  <si>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</si>
  <si>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</si>
  <si>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</si>
  <si>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</si>
  <si>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</si>
  <si>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</si>
  <si>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</si>
  <si>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</si>
  <si>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</si>
  <si>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</si>
  <si>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</si>
  <si>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</si>
  <si>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</si>
  <si>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</si>
  <si>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</si>
  <si>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</si>
  <si>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</si>
  <si>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</si>
  <si>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</si>
  <si>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</si>
  <si>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</si>
  <si>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</si>
  <si>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</si>
  <si>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</si>
  <si>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</si>
  <si>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</si>
  <si>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</si>
  <si>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</si>
  <si>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</si>
  <si>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</si>
  <si>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</si>
  <si>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</si>
  <si>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</si>
  <si>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</si>
  <si>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</si>
  <si>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</si>
  <si>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</si>
  <si>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</si>
  <si>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</si>
  <si>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</si>
  <si>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</si>
  <si>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</si>
  <si>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</si>
  <si>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</si>
  <si>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</si>
  <si>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</si>
  <si>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</si>
  <si>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</si>
  <si>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</si>
  <si>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</si>
  <si>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</si>
  <si>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</si>
  <si>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</si>
  <si>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</si>
  <si>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</si>
  <si>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</si>
  <si>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</si>
  <si>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</si>
  <si>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</si>
  <si>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</si>
  <si>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</si>
  <si>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</si>
  <si>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</si>
  <si>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</si>
  <si>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</si>
  <si>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</si>
  <si>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</si>
  <si>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</si>
  <si>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</si>
  <si>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</si>
  <si>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</si>
  <si>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</si>
  <si>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</si>
  <si>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</si>
  <si>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</si>
  <si>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</si>
  <si>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</si>
  <si>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</si>
  <si>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</si>
  <si>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</si>
  <si>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</si>
  <si>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</si>
  <si>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</si>
  <si>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</si>
  <si>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</si>
  <si>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</si>
  <si>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</si>
  <si>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</si>
  <si>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</si>
  <si>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</si>
  <si>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</si>
  <si>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</si>
  <si>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</si>
  <si>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</si>
  <si>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</si>
  <si>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</si>
  <si>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</si>
  <si>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</si>
  <si>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</si>
  <si>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</si>
  <si>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</si>
  <si>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</si>
  <si>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</si>
  <si>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</si>
  <si>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</si>
  <si>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</si>
  <si>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</si>
  <si>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</si>
  <si>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</si>
  <si>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</si>
  <si>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</si>
  <si>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</si>
  <si>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</si>
  <si>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</si>
  <si>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</si>
  <si>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</si>
  <si>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</si>
  <si>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</si>
  <si>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</si>
  <si>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</si>
  <si>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</si>
  <si>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</si>
  <si>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</si>
  <si>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</si>
  <si>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</si>
  <si>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</si>
  <si>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</si>
  <si>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</si>
  <si>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</si>
  <si>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</si>
  <si>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</si>
  <si>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</si>
  <si>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</si>
  <si>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</si>
  <si>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</si>
  <si>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</si>
  <si>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</si>
  <si>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</si>
  <si>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</si>
  <si>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</si>
  <si>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</si>
  <si>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</si>
  <si>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</si>
  <si>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</si>
  <si>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</si>
  <si>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</si>
  <si>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</si>
  <si>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</si>
  <si>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</si>
  <si>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</si>
  <si>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</si>
  <si>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</si>
  <si>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</si>
  <si>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</si>
  <si>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</si>
  <si>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</si>
  <si>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</si>
  <si>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</si>
  <si>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</si>
  <si>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</si>
  <si>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</si>
  <si>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</si>
  <si>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</si>
  <si>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</si>
  <si>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</si>
  <si>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</si>
  <si>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</si>
  <si>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</si>
  <si>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</si>
  <si>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</si>
  <si>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</si>
  <si>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</si>
  <si>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</si>
  <si>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</si>
  <si>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</si>
  <si>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</si>
  <si>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</si>
  <si>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</si>
  <si>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</si>
  <si>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</si>
  <si>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</si>
  <si>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</si>
  <si>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</si>
  <si>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</si>
  <si>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</si>
  <si>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</si>
  <si>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</si>
  <si>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</si>
  <si>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</si>
  <si>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</si>
  <si>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</si>
  <si>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</si>
  <si>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</si>
  <si>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</si>
  <si>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</si>
  <si>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</si>
  <si>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</si>
  <si>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</si>
  <si>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</si>
  <si>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</si>
  <si>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</si>
  <si>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</si>
  <si>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</si>
  <si>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</si>
  <si>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</si>
  <si>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</si>
  <si>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</si>
  <si>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</si>
  <si>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</si>
  <si>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</si>
  <si>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</si>
  <si>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</si>
  <si>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</si>
  <si>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</si>
  <si>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</si>
  <si>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</si>
  <si>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</si>
  <si>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</si>
  <si>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</si>
  <si>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</si>
  <si>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</si>
  <si>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</si>
  <si>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</si>
  <si>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</si>
  <si>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</si>
  <si>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</si>
  <si>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</si>
  <si>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</si>
  <si>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</si>
  <si>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</si>
  <si>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</si>
  <si>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</si>
  <si>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</si>
  <si>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</si>
  <si>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</si>
  <si>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</si>
  <si>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</si>
  <si>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</si>
  <si>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</si>
  <si>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</si>
  <si>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</si>
  <si>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</si>
  <si>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</si>
  <si>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</si>
  <si>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</si>
  <si>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</si>
  <si>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</si>
  <si>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</si>
  <si>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</si>
  <si>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</si>
  <si>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</si>
  <si>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</si>
  <si>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</si>
  <si>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</si>
  <si>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</si>
  <si>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</si>
  <si>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</si>
  <si>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</si>
  <si>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</si>
  <si>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</si>
  <si>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</si>
  <si>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</si>
  <si>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</si>
  <si>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</si>
  <si>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</si>
  <si>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</si>
  <si>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</si>
  <si>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</si>
  <si>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</si>
  <si>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</si>
  <si>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</si>
  <si>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</si>
  <si>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</si>
  <si>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</si>
  <si>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</si>
  <si>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</si>
  <si>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</si>
  <si>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</si>
  <si>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</si>
  <si>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重庆市綦江实验中学校财政拨款收支总表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</si>
  <si>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</si>
  <si>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</si>
  <si>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</si>
  <si>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</si>
  <si>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</si>
  <si>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</si>
  <si>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</si>
  <si>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</si>
  <si>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</si>
  <si>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</si>
  <si>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</si>
  <si>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</si>
  <si>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</si>
  <si>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</si>
  <si>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</si>
  <si>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</si>
  <si>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</si>
  <si>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</si>
  <si>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</si>
  <si>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其他支出</t>
  </si>
  <si>
    <t>二、结转下年</t>
  </si>
  <si>
    <t>收入总数</t>
  </si>
  <si>
    <t>支出总数</t>
  </si>
  <si>
    <t>附件4-2</t>
  </si>
  <si>
    <t>重庆市綦江实验中学校一般公共预算财政拨款支出预算表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</si>
  <si>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</si>
  <si>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</si>
  <si>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</si>
  <si>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</si>
  <si>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</si>
  <si>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</si>
  <si>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</si>
  <si>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</si>
  <si>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2"/>
        <rFont val="方正仿宋_GBK"/>
        <family val="0"/>
      </rPr>
      <t> 20502</t>
    </r>
  </si>
  <si>
    <r>
      <rPr>
        <sz val="12"/>
        <rFont val="方正仿宋_GBK"/>
        <family val="0"/>
      </rPr>
      <t> 普通教育</t>
    </r>
  </si>
  <si>
    <r>
      <rPr>
        <sz val="12"/>
        <rFont val="方正仿宋_GBK"/>
        <family val="0"/>
      </rPr>
      <t>  2050203</t>
    </r>
  </si>
  <si>
    <r>
      <rPr>
        <sz val="12"/>
        <rFont val="方正仿宋_GBK"/>
        <family val="0"/>
      </rPr>
      <t>  初中教育</t>
    </r>
  </si>
  <si>
    <r>
      <rPr>
        <sz val="12"/>
        <rFont val="方正仿宋_GBK"/>
        <family val="0"/>
      </rPr>
      <t>  2050204</t>
    </r>
  </si>
  <si>
    <r>
      <rPr>
        <sz val="12"/>
        <rFont val="方正仿宋_GBK"/>
        <family val="0"/>
      </rPr>
      <t>  高中教育</t>
    </r>
  </si>
  <si>
    <t>208</t>
  </si>
  <si>
    <r>
      <rPr>
        <sz val="12"/>
        <rFont val="方正仿宋_GBK"/>
        <family val="0"/>
      </rPr>
      <t> 20805</t>
    </r>
  </si>
  <si>
    <r>
      <rPr>
        <sz val="12"/>
        <rFont val="方正仿宋_GBK"/>
        <family val="0"/>
      </rPr>
      <t> 行政事业单位养老支出</t>
    </r>
  </si>
  <si>
    <r>
      <rPr>
        <sz val="12"/>
        <rFont val="方正仿宋_GBK"/>
        <family val="0"/>
      </rPr>
      <t>  2080505</t>
    </r>
  </si>
  <si>
    <r>
      <rPr>
        <sz val="12"/>
        <rFont val="方正仿宋_GBK"/>
        <family val="0"/>
      </rPr>
      <t>  机关事业单位基本养老保险缴费支出</t>
    </r>
  </si>
  <si>
    <r>
      <rPr>
        <sz val="12"/>
        <rFont val="方正仿宋_GBK"/>
        <family val="0"/>
      </rPr>
      <t>  2080506</t>
    </r>
  </si>
  <si>
    <r>
      <rPr>
        <sz val="12"/>
        <rFont val="方正仿宋_GBK"/>
        <family val="0"/>
      </rPr>
      <t>  机关事业单位职业年金缴费支出</t>
    </r>
  </si>
  <si>
    <r>
      <rPr>
        <sz val="12"/>
        <rFont val="方正仿宋_GBK"/>
        <family val="0"/>
      </rPr>
      <t>  2080599</t>
    </r>
  </si>
  <si>
    <r>
      <rPr>
        <sz val="12"/>
        <rFont val="方正仿宋_GBK"/>
        <family val="0"/>
      </rPr>
      <t>  其他行政事业单位养老支出</t>
    </r>
  </si>
  <si>
    <r>
      <rPr>
        <sz val="12"/>
        <rFont val="方正仿宋_GBK"/>
        <family val="0"/>
      </rPr>
      <t> 20808</t>
    </r>
  </si>
  <si>
    <r>
      <rPr>
        <sz val="12"/>
        <rFont val="方正仿宋_GBK"/>
        <family val="0"/>
      </rPr>
      <t> 抚恤</t>
    </r>
  </si>
  <si>
    <r>
      <rPr>
        <sz val="12"/>
        <rFont val="方正仿宋_GBK"/>
        <family val="0"/>
      </rPr>
      <t>  2080802</t>
    </r>
  </si>
  <si>
    <r>
      <rPr>
        <sz val="12"/>
        <rFont val="方正仿宋_GBK"/>
        <family val="0"/>
      </rPr>
      <t>  伤残抚恤</t>
    </r>
  </si>
  <si>
    <t>210</t>
  </si>
  <si>
    <r>
      <rPr>
        <sz val="12"/>
        <rFont val="方正仿宋_GBK"/>
        <family val="0"/>
      </rPr>
      <t> 21011</t>
    </r>
  </si>
  <si>
    <r>
      <rPr>
        <sz val="12"/>
        <rFont val="方正仿宋_GBK"/>
        <family val="0"/>
      </rPr>
      <t> 行政事业单位医疗</t>
    </r>
  </si>
  <si>
    <r>
      <rPr>
        <sz val="12"/>
        <rFont val="方正仿宋_GBK"/>
        <family val="0"/>
      </rPr>
      <t>  2101102</t>
    </r>
  </si>
  <si>
    <r>
      <rPr>
        <sz val="12"/>
        <rFont val="方正仿宋_GBK"/>
        <family val="0"/>
      </rPr>
      <t>  事业单位医疗</t>
    </r>
  </si>
  <si>
    <r>
      <rPr>
        <sz val="12"/>
        <rFont val="方正仿宋_GBK"/>
        <family val="0"/>
      </rPr>
      <t>  2101199</t>
    </r>
  </si>
  <si>
    <r>
      <rPr>
        <sz val="12"/>
        <rFont val="方正仿宋_GBK"/>
        <family val="0"/>
      </rPr>
      <t>  其他行政事业单位医疗支出</t>
    </r>
  </si>
  <si>
    <t>221</t>
  </si>
  <si>
    <r>
      <rPr>
        <sz val="12"/>
        <rFont val="方正仿宋_GBK"/>
        <family val="0"/>
      </rPr>
      <t> 22102</t>
    </r>
  </si>
  <si>
    <r>
      <rPr>
        <sz val="12"/>
        <rFont val="方正仿宋_GBK"/>
        <family val="0"/>
      </rPr>
      <t> 住房改革支出</t>
    </r>
  </si>
  <si>
    <r>
      <rPr>
        <sz val="12"/>
        <rFont val="方正仿宋_GBK"/>
        <family val="0"/>
      </rPr>
      <t>  2210201</t>
    </r>
  </si>
  <si>
    <r>
      <rPr>
        <sz val="12"/>
        <rFont val="方正仿宋_GBK"/>
        <family val="0"/>
      </rPr>
      <t>  住房公积金</t>
    </r>
  </si>
  <si>
    <t>备注：本表反映2023年当年一般公共预算财政拨款支出情况。</t>
  </si>
  <si>
    <t>附件4-3</t>
  </si>
  <si>
    <t>重庆市綦江实验中学校一般公共预算财政拨款基本支出预算表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</si>
  <si>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</si>
  <si>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</si>
  <si>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</si>
  <si>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</si>
  <si>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</si>
  <si>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</si>
  <si>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</si>
  <si>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</si>
  <si>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</si>
  <si>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</si>
  <si>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</si>
  <si>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</si>
  <si>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</si>
  <si>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</si>
  <si>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</si>
  <si>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</si>
  <si>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</si>
  <si>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</si>
  <si>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</si>
  <si>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</si>
  <si>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</si>
  <si>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</si>
  <si>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</si>
  <si>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</si>
  <si>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</si>
  <si>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</si>
  <si>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</si>
  <si>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</si>
  <si>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</si>
  <si>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</si>
  <si>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</si>
  <si>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</si>
  <si>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</si>
  <si>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</si>
  <si>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</si>
  <si>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</si>
  <si>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</si>
  <si>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</si>
  <si>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</si>
  <si>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</si>
  <si>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</si>
  <si>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</si>
  <si>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</si>
  <si>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</si>
  <si>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</si>
  <si>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</si>
  <si>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</si>
  <si>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</si>
  <si>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</si>
  <si>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</si>
  <si>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</si>
  <si>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</si>
  <si>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</si>
  <si>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</si>
  <si>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</si>
  <si>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</si>
  <si>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</si>
  <si>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</si>
  <si>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</si>
  <si>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</si>
  <si>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</si>
  <si>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</si>
  <si>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</si>
  <si>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</si>
  <si>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</si>
  <si>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</si>
  <si>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</si>
  <si>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</si>
  <si>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</si>
  <si>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</si>
  <si>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</si>
  <si>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</si>
  <si>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</si>
  <si>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</si>
  <si>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</si>
  <si>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</si>
  <si>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</si>
  <si>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</si>
  <si>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</si>
  <si>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</si>
  <si>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</si>
  <si>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</si>
  <si>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</si>
  <si>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</si>
  <si>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</si>
  <si>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</si>
  <si>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</si>
  <si>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</si>
  <si>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</si>
  <si>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</si>
  <si>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</si>
  <si>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</si>
  <si>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</si>
  <si>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</si>
  <si>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</si>
  <si>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</si>
  <si>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</si>
  <si>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</si>
  <si>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</si>
  <si>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</si>
  <si>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</si>
  <si>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</si>
  <si>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</si>
  <si>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</si>
  <si>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</si>
  <si>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</si>
  <si>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</si>
  <si>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</si>
  <si>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</si>
  <si>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</si>
  <si>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</si>
  <si>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</si>
  <si>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0"/>
      </rPr>
      <t>重庆市綦江实验中学校一般公共预算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</si>
  <si>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</si>
  <si>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</si>
  <si>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</si>
  <si>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</si>
  <si>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</si>
  <si>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</si>
  <si>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</si>
  <si>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重庆市綦江实验中学校政府性基金预算支出表</t>
  </si>
  <si>
    <t>本年政府性基金预算财政拨款支出</t>
  </si>
  <si>
    <t>229</t>
  </si>
  <si>
    <t> 22960</t>
  </si>
  <si>
    <t> 彩票公益金安排的支出</t>
  </si>
  <si>
    <t>  2296003</t>
  </si>
  <si>
    <t>  用于体育事业的彩票公益金支出</t>
  </si>
  <si>
    <t>附件4-6</t>
  </si>
  <si>
    <t>重庆市綦江实验中学校部门收支总表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</si>
  <si>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</si>
  <si>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</si>
  <si>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</si>
  <si>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</si>
  <si>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</si>
  <si>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</si>
  <si>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</si>
  <si>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</si>
  <si>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</si>
  <si>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</si>
  <si>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</si>
  <si>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</si>
  <si>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</si>
  <si>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</si>
  <si>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重庆市綦江实验中学校部门收入总表</t>
  </si>
  <si>
    <t>科目</t>
  </si>
  <si>
    <t>非教育收费收入预算</t>
  </si>
  <si>
    <t>教育收费收预算入</t>
  </si>
  <si>
    <t> 20502</t>
  </si>
  <si>
    <t> 普通教育</t>
  </si>
  <si>
    <t>  2050203</t>
  </si>
  <si>
    <t>  初中教育</t>
  </si>
  <si>
    <t>  2050204</t>
  </si>
  <si>
    <t>  高中教育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</si>
  <si>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</si>
  <si>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</si>
  <si>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</si>
  <si>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</si>
  <si>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</si>
  <si>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</si>
  <si>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</si>
  <si>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</si>
  <si>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20808</t>
  </si>
  <si>
    <t> 抚恤</t>
  </si>
  <si>
    <t>  2080802</t>
  </si>
  <si>
    <t>  伤残抚恤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</si>
  <si>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</si>
  <si>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</si>
  <si>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</si>
  <si>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</si>
  <si>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</si>
  <si>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</si>
  <si>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</si>
  <si>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</si>
  <si>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</si>
  <si>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</si>
  <si>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附件4-8</t>
  </si>
  <si>
    <t>重庆市綦江实验中学校部门支出总表</t>
  </si>
  <si>
    <t>上缴上级支出</t>
  </si>
  <si>
    <t>事业单位经营支出</t>
  </si>
  <si>
    <t>对下级单位补助支出</t>
  </si>
  <si>
    <t>附件4-9</t>
  </si>
  <si>
    <t>重庆市綦江实验中学校政府采购预算明细表</t>
  </si>
  <si>
    <t>教育收费收入预算</t>
  </si>
  <si>
    <t xml:space="preserve">   合  计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</si>
  <si>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</si>
  <si>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</si>
  <si>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</si>
  <si>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</si>
  <si>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</si>
  <si>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</si>
  <si>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204102-重庆市綦江实验中学校</t>
  </si>
  <si>
    <t>项目编码</t>
  </si>
  <si>
    <t>50011023T000003400233</t>
  </si>
  <si>
    <t>项目名称</t>
  </si>
  <si>
    <t>教育系统伤残抚恤金2023</t>
  </si>
  <si>
    <t>项目类型</t>
  </si>
  <si>
    <t>联系人</t>
  </si>
  <si>
    <t>霍之霞</t>
  </si>
  <si>
    <t>联系电话</t>
  </si>
  <si>
    <t>当年预算（万元)</t>
  </si>
  <si>
    <t>上级资金</t>
  </si>
  <si>
    <t>本级资金</t>
  </si>
  <si>
    <t>其他资金</t>
  </si>
  <si>
    <t>项目概况</t>
  </si>
  <si>
    <t>依据渝退役军人局【2021】30号、綦退役军人发【2021】50号文件，教育系统老工伤人员2021年调整残疾抚恤金优待金发放标准。重庆市綦江实验中学校伤残抚恤周祥全1人，伤残抚恤金40080元。</t>
  </si>
  <si>
    <t>立项依据</t>
  </si>
  <si>
    <t>渝退役军人局【2021】30号</t>
  </si>
  <si>
    <t>当年实施进度计划</t>
  </si>
  <si>
    <t>当年整体绩效目标</t>
  </si>
  <si>
    <t>重庆市綦江实验中学校伤残抚恤周祥全1人，伤残抚恤金40080元，由财政资金支付，以保证伤残人员的基本生活得到保障，解决伤残面临的生存风险，有利于维护安定团结，实现社会的稳定和谐发展。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</si>
  <si>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</si>
  <si>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</si>
  <si>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</si>
  <si>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</si>
  <si>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</si>
  <si>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</si>
  <si>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</si>
  <si>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</si>
  <si>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产出指标</t>
  </si>
  <si>
    <t>数量指标</t>
  </si>
  <si>
    <t>伤残抚恤人数</t>
  </si>
  <si>
    <t>＝</t>
  </si>
  <si>
    <t>1</t>
  </si>
  <si>
    <t>人</t>
  </si>
  <si>
    <t>20</t>
  </si>
  <si>
    <t>时效指标</t>
  </si>
  <si>
    <t>伤残抚恤金按时到位率</t>
  </si>
  <si>
    <t>≥</t>
  </si>
  <si>
    <t>100</t>
  </si>
  <si>
    <t>%</t>
  </si>
  <si>
    <t>30</t>
  </si>
  <si>
    <t>效益指标</t>
  </si>
  <si>
    <t>可持续影响指标</t>
  </si>
  <si>
    <t>可持续发挥作用年限</t>
  </si>
  <si>
    <t>年</t>
  </si>
  <si>
    <t>满意度指标</t>
  </si>
  <si>
    <t>服务对象满意度指标</t>
  </si>
  <si>
    <t>伤残抚恤对象满意度</t>
  </si>
  <si>
    <t>95</t>
  </si>
  <si>
    <t>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</si>
</sst>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9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10"/>
      <color indexed="8"/>
      <name val="方正仿宋_GBK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2"/>
      <name val="方正仿宋_GBK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sz val="12"/>
      <color rgb="FF000000"/>
      <name val="Times New Roman"/>
      <family val="1"/>
    </font>
    <font>
      <b/>
      <sz val="10"/>
      <color rgb="FF000000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27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4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10" fillId="0" borderId="13" xfId="64" applyFont="1" applyFill="1" applyBorder="1" applyAlignment="1">
      <alignment vertical="center"/>
      <protection/>
    </xf>
    <xf numFmtId="0" fontId="0" fillId="0" borderId="13" xfId="0" applyBorder="1" applyAlignment="1">
      <alignment/>
    </xf>
    <xf numFmtId="0" fontId="10" fillId="0" borderId="13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49" fontId="10" fillId="0" borderId="15" xfId="65" applyNumberFormat="1" applyFont="1" applyFill="1" applyBorder="1" applyAlignment="1" applyProtection="1">
      <alignment horizontal="center" vertical="center"/>
      <protection/>
    </xf>
    <xf numFmtId="49" fontId="10" fillId="0" borderId="16" xfId="65" applyNumberFormat="1" applyFont="1" applyFill="1" applyBorder="1" applyAlignment="1" applyProtection="1">
      <alignment horizontal="center" vertical="center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4" fontId="10" fillId="0" borderId="13" xfId="65" applyNumberFormat="1" applyFont="1" applyFill="1" applyBorder="1" applyAlignment="1" applyProtection="1">
      <alignment horizontal="right" vertical="center" wrapText="1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4" fontId="10" fillId="0" borderId="19" xfId="65" applyNumberFormat="1" applyFont="1" applyFill="1" applyBorder="1" applyAlignment="1" applyProtection="1">
      <alignment horizontal="right" vertical="center" wrapText="1"/>
      <protection/>
    </xf>
    <xf numFmtId="49" fontId="10" fillId="0" borderId="19" xfId="65" applyNumberFormat="1" applyFont="1" applyFill="1" applyBorder="1" applyAlignment="1" applyProtection="1">
      <alignment vertical="center"/>
      <protection/>
    </xf>
    <xf numFmtId="176" fontId="10" fillId="0" borderId="18" xfId="65" applyNumberFormat="1" applyFont="1" applyFill="1" applyBorder="1" applyAlignment="1" applyProtection="1">
      <alignment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3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20" xfId="65" applyFont="1" applyBorder="1" applyAlignment="1">
      <alignment horizontal="center" vertical="center" wrapText="1"/>
      <protection/>
    </xf>
    <xf numFmtId="0" fontId="9" fillId="0" borderId="20" xfId="65" applyFont="1" applyFill="1" applyBorder="1" applyAlignment="1">
      <alignment horizontal="center" vertical="center" wrapText="1"/>
      <protection/>
    </xf>
    <xf numFmtId="49" fontId="10" fillId="0" borderId="15" xfId="65" applyNumberFormat="1" applyFont="1" applyFill="1" applyBorder="1" applyAlignment="1" applyProtection="1">
      <alignment vertical="center"/>
      <protection/>
    </xf>
    <xf numFmtId="176" fontId="10" fillId="0" borderId="13" xfId="65" applyNumberFormat="1" applyFont="1" applyFill="1" applyBorder="1" applyAlignment="1" applyProtection="1">
      <alignment vertical="center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4" fontId="10" fillId="0" borderId="21" xfId="65" applyNumberFormat="1" applyFont="1" applyFill="1" applyBorder="1" applyAlignment="1" applyProtection="1">
      <alignment horizontal="right" vertical="center" wrapText="1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15" fillId="0" borderId="0" xfId="65" applyFont="1" applyFill="1" applyAlignment="1">
      <alignment horizontal="right"/>
      <protection/>
    </xf>
    <xf numFmtId="0" fontId="10" fillId="0" borderId="17" xfId="65" applyNumberFormat="1" applyFont="1" applyFill="1" applyBorder="1" applyAlignment="1" applyProtection="1">
      <alignment horizontal="right"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0" fontId="16" fillId="0" borderId="0" xfId="65" applyFont="1" applyFill="1" applyAlignment="1">
      <alignment horizontal="right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9" xfId="65" applyNumberFormat="1" applyFont="1" applyFill="1" applyBorder="1" applyAlignment="1" applyProtection="1">
      <alignment horizontal="center" vertical="center"/>
      <protection/>
    </xf>
    <xf numFmtId="0" fontId="9" fillId="0" borderId="19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2" xfId="65" applyFont="1" applyFill="1" applyBorder="1" applyAlignment="1">
      <alignment vertical="center"/>
      <protection/>
    </xf>
    <xf numFmtId="0" fontId="10" fillId="0" borderId="18" xfId="65" applyFont="1" applyBorder="1" applyAlignment="1">
      <alignment vertical="center" wrapText="1"/>
      <protection/>
    </xf>
    <xf numFmtId="4" fontId="10" fillId="0" borderId="18" xfId="65" applyNumberFormat="1" applyFont="1" applyBorder="1" applyAlignment="1">
      <alignment vertical="center" wrapText="1"/>
      <protection/>
    </xf>
    <xf numFmtId="0" fontId="10" fillId="0" borderId="15" xfId="65" applyFont="1" applyBorder="1" applyAlignment="1">
      <alignment vertical="center"/>
      <protection/>
    </xf>
    <xf numFmtId="0" fontId="10" fillId="0" borderId="16" xfId="65" applyFont="1" applyBorder="1" applyAlignment="1">
      <alignment vertical="center" wrapText="1"/>
      <protection/>
    </xf>
    <xf numFmtId="4" fontId="10" fillId="0" borderId="16" xfId="65" applyNumberFormat="1" applyFont="1" applyBorder="1" applyAlignment="1">
      <alignment vertical="center" wrapText="1"/>
      <protection/>
    </xf>
    <xf numFmtId="0" fontId="10" fillId="0" borderId="15" xfId="65" applyFont="1" applyBorder="1" applyAlignment="1">
      <alignment horizontal="left" vertical="center"/>
      <protection/>
    </xf>
    <xf numFmtId="4" fontId="67" fillId="0" borderId="10" xfId="0" applyNumberFormat="1" applyFont="1" applyBorder="1" applyAlignment="1">
      <alignment horizontal="right" vertical="center"/>
    </xf>
    <xf numFmtId="0" fontId="10" fillId="0" borderId="15" xfId="65" applyFont="1" applyFill="1" applyBorder="1" applyAlignment="1">
      <alignment vertical="center"/>
      <protection/>
    </xf>
    <xf numFmtId="0" fontId="10" fillId="0" borderId="16" xfId="65" applyFont="1" applyFill="1" applyBorder="1" applyAlignment="1">
      <alignment vertical="center" wrapText="1"/>
      <protection/>
    </xf>
    <xf numFmtId="4" fontId="10" fillId="0" borderId="13" xfId="65" applyNumberFormat="1" applyFont="1" applyFill="1" applyBorder="1" applyAlignment="1">
      <alignment horizontal="right" vertical="center" wrapText="1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13" xfId="65" applyFont="1" applyBorder="1">
      <alignment/>
      <protection/>
    </xf>
    <xf numFmtId="0" fontId="10" fillId="0" borderId="13" xfId="65" applyFont="1" applyFill="1" applyBorder="1" applyAlignment="1">
      <alignment vertical="center" wrapText="1"/>
      <protection/>
    </xf>
    <xf numFmtId="4" fontId="10" fillId="0" borderId="13" xfId="65" applyNumberFormat="1" applyFont="1" applyBorder="1" applyAlignment="1">
      <alignment vertical="center" wrapText="1"/>
      <protection/>
    </xf>
    <xf numFmtId="0" fontId="10" fillId="0" borderId="13" xfId="65" applyNumberFormat="1" applyFont="1" applyFill="1" applyBorder="1" applyAlignment="1" applyProtection="1">
      <alignment horizontal="center" vertical="center"/>
      <protection/>
    </xf>
    <xf numFmtId="4" fontId="10" fillId="0" borderId="14" xfId="65" applyNumberFormat="1" applyFont="1" applyFill="1" applyBorder="1" applyAlignment="1">
      <alignment horizontal="right" vertical="center" wrapText="1"/>
      <protection/>
    </xf>
    <xf numFmtId="0" fontId="10" fillId="0" borderId="13" xfId="65" applyNumberFormat="1" applyFont="1" applyFill="1" applyBorder="1" applyAlignment="1" applyProtection="1">
      <alignment horizontal="center" vertical="center" wrapText="1"/>
      <protection/>
    </xf>
    <xf numFmtId="0" fontId="10" fillId="0" borderId="13" xfId="65" applyFont="1" applyFill="1" applyBorder="1" applyAlignment="1">
      <alignment horizontal="center" vertical="center"/>
      <protection/>
    </xf>
    <xf numFmtId="4" fontId="10" fillId="0" borderId="19" xfId="65" applyNumberFormat="1" applyFont="1" applyFill="1" applyBorder="1" applyAlignment="1">
      <alignment horizontal="right" vertical="center" wrapText="1"/>
      <protection/>
    </xf>
    <xf numFmtId="0" fontId="16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19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20" xfId="65" applyNumberFormat="1" applyFont="1" applyFill="1" applyBorder="1" applyAlignment="1" applyProtection="1">
      <alignment horizontal="center" vertical="center"/>
      <protection/>
    </xf>
    <xf numFmtId="49" fontId="10" fillId="0" borderId="15" xfId="65" applyNumberFormat="1" applyFont="1" applyFill="1" applyBorder="1" applyAlignment="1" applyProtection="1">
      <alignment horizontal="left" vertical="center"/>
      <protection/>
    </xf>
    <xf numFmtId="176" fontId="10" fillId="0" borderId="13" xfId="65" applyNumberFormat="1" applyFont="1" applyFill="1" applyBorder="1" applyAlignment="1" applyProtection="1">
      <alignment horizontal="left" vertical="center"/>
      <protection/>
    </xf>
    <xf numFmtId="0" fontId="14" fillId="0" borderId="0" xfId="65" applyNumberFormat="1" applyFont="1" applyFill="1" applyAlignment="1" applyProtection="1">
      <alignment horizontal="left" vertical="center"/>
      <protection/>
    </xf>
    <xf numFmtId="0" fontId="20" fillId="0" borderId="0" xfId="65" applyFont="1" applyFill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6" fillId="0" borderId="0" xfId="65" applyFont="1">
      <alignment/>
      <protection/>
    </xf>
    <xf numFmtId="0" fontId="9" fillId="0" borderId="22" xfId="65" applyNumberFormat="1" applyFont="1" applyFill="1" applyBorder="1" applyAlignment="1" applyProtection="1">
      <alignment horizontal="center" vertical="center" wrapText="1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0" fontId="9" fillId="0" borderId="20" xfId="65" applyNumberFormat="1" applyFont="1" applyFill="1" applyBorder="1" applyAlignment="1" applyProtection="1">
      <alignment horizontal="center" vertical="center" wrapText="1"/>
      <protection/>
    </xf>
    <xf numFmtId="4" fontId="10" fillId="0" borderId="13" xfId="65" applyNumberFormat="1" applyFont="1" applyFill="1" applyBorder="1" applyAlignment="1" applyProtection="1">
      <alignment/>
      <protection/>
    </xf>
    <xf numFmtId="4" fontId="10" fillId="0" borderId="15" xfId="65" applyNumberFormat="1" applyFont="1" applyFill="1" applyBorder="1" applyAlignment="1" applyProtection="1">
      <alignment/>
      <protection/>
    </xf>
    <xf numFmtId="4" fontId="10" fillId="0" borderId="15" xfId="65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Alignment="1">
      <alignment horizontal="center" vertical="center"/>
      <protection/>
    </xf>
    <xf numFmtId="4" fontId="10" fillId="0" borderId="13" xfId="65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3" xfId="65" applyNumberFormat="1" applyFont="1" applyFill="1" applyBorder="1" applyAlignment="1" applyProtection="1">
      <alignment/>
      <protection/>
    </xf>
    <xf numFmtId="176" fontId="10" fillId="0" borderId="13" xfId="65" applyNumberFormat="1" applyFont="1" applyFill="1" applyBorder="1" applyAlignment="1" applyProtection="1">
      <alignment horizontal="center" vertical="center"/>
      <protection/>
    </xf>
    <xf numFmtId="49" fontId="10" fillId="0" borderId="13" xfId="65" applyNumberFormat="1" applyFont="1" applyFill="1" applyBorder="1" applyAlignment="1" applyProtection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13" xfId="65" applyFont="1" applyFill="1" applyBorder="1">
      <alignment/>
      <protection/>
    </xf>
    <xf numFmtId="49" fontId="22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68" fillId="0" borderId="10" xfId="0" applyFont="1" applyBorder="1" applyAlignment="1">
      <alignment horizontal="center" vertical="center" wrapText="1"/>
    </xf>
    <xf numFmtId="0" fontId="1" fillId="0" borderId="0" xfId="65" applyFont="1" applyFill="1">
      <alignment/>
      <protection/>
    </xf>
    <xf numFmtId="0" fontId="16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6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6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9" fillId="0" borderId="19" xfId="64" applyNumberFormat="1" applyFont="1" applyFill="1" applyBorder="1" applyAlignment="1" applyProtection="1">
      <alignment horizontal="center" vertical="center" wrapText="1"/>
      <protection/>
    </xf>
    <xf numFmtId="0" fontId="10" fillId="0" borderId="19" xfId="64" applyFont="1" applyBorder="1" applyAlignment="1">
      <alignment horizontal="center" vertical="center"/>
      <protection/>
    </xf>
    <xf numFmtId="4" fontId="10" fillId="0" borderId="20" xfId="64" applyNumberFormat="1" applyFont="1" applyFill="1" applyBorder="1" applyAlignment="1">
      <alignment horizontal="right" vertical="center" wrapText="1"/>
      <protection/>
    </xf>
    <xf numFmtId="4" fontId="10" fillId="0" borderId="19" xfId="64" applyNumberFormat="1" applyFont="1" applyBorder="1" applyAlignment="1">
      <alignment horizontal="left" vertical="center"/>
      <protection/>
    </xf>
    <xf numFmtId="4" fontId="10" fillId="0" borderId="19" xfId="64" applyNumberFormat="1" applyFont="1" applyBorder="1" applyAlignment="1">
      <alignment horizontal="right" vertical="center"/>
      <protection/>
    </xf>
    <xf numFmtId="0" fontId="10" fillId="0" borderId="15" xfId="64" applyFont="1" applyFill="1" applyBorder="1" applyAlignment="1">
      <alignment horizontal="left" vertical="center"/>
      <protection/>
    </xf>
    <xf numFmtId="4" fontId="10" fillId="0" borderId="14" xfId="64" applyNumberFormat="1" applyFont="1" applyFill="1" applyBorder="1" applyAlignment="1" applyProtection="1">
      <alignment horizontal="right" vertical="center" wrapText="1"/>
      <protection/>
    </xf>
    <xf numFmtId="4" fontId="10" fillId="0" borderId="16" xfId="64" applyNumberFormat="1" applyFont="1" applyBorder="1" applyAlignment="1">
      <alignment horizontal="left" vertical="center" wrapText="1"/>
      <protection/>
    </xf>
    <xf numFmtId="4" fontId="10" fillId="0" borderId="13" xfId="64" applyNumberFormat="1" applyFont="1" applyBorder="1" applyAlignment="1">
      <alignment horizontal="right" vertical="center" wrapText="1"/>
      <protection/>
    </xf>
    <xf numFmtId="4" fontId="10" fillId="0" borderId="13" xfId="64" applyNumberFormat="1" applyFont="1" applyFill="1" applyBorder="1" applyAlignment="1" applyProtection="1">
      <alignment horizontal="right" vertical="center" wrapText="1"/>
      <protection/>
    </xf>
    <xf numFmtId="0" fontId="10" fillId="0" borderId="15" xfId="64" applyFont="1" applyBorder="1" applyAlignment="1">
      <alignment horizontal="left" vertical="center"/>
      <protection/>
    </xf>
    <xf numFmtId="4" fontId="10" fillId="0" borderId="19" xfId="64" applyNumberFormat="1" applyFont="1" applyFill="1" applyBorder="1" applyAlignment="1" applyProtection="1">
      <alignment horizontal="right" vertical="center" wrapText="1"/>
      <protection/>
    </xf>
    <xf numFmtId="4" fontId="10" fillId="0" borderId="16" xfId="64" applyNumberFormat="1" applyFont="1" applyFill="1" applyBorder="1" applyAlignment="1">
      <alignment horizontal="left" vertical="center" wrapText="1"/>
      <protection/>
    </xf>
    <xf numFmtId="0" fontId="10" fillId="0" borderId="13" xfId="64" applyFont="1" applyBorder="1" applyAlignment="1">
      <alignment horizontal="center" vertical="center"/>
      <protection/>
    </xf>
    <xf numFmtId="4" fontId="10" fillId="0" borderId="13" xfId="64" applyNumberFormat="1" applyFont="1" applyFill="1" applyBorder="1" applyAlignment="1">
      <alignment horizontal="left" vertical="center" wrapText="1"/>
      <protection/>
    </xf>
    <xf numFmtId="4" fontId="10" fillId="0" borderId="13" xfId="64" applyNumberFormat="1" applyFont="1" applyBorder="1" applyAlignment="1">
      <alignment horizontal="center" vertical="center"/>
      <protection/>
    </xf>
    <xf numFmtId="4" fontId="10" fillId="0" borderId="13" xfId="64" applyNumberFormat="1" applyFont="1" applyFill="1" applyBorder="1" applyAlignment="1">
      <alignment horizontal="right" vertical="center" wrapText="1"/>
      <protection/>
    </xf>
    <xf numFmtId="4" fontId="10" fillId="0" borderId="13" xfId="64" applyNumberFormat="1" applyFont="1" applyFill="1" applyBorder="1" applyAlignment="1" applyProtection="1">
      <alignment horizontal="right" vertical="center"/>
      <protection/>
    </xf>
    <xf numFmtId="4" fontId="10" fillId="0" borderId="13" xfId="64" applyNumberFormat="1" applyFont="1" applyBorder="1" applyAlignment="1">
      <alignment horizontal="right" vertical="center"/>
      <protection/>
    </xf>
    <xf numFmtId="4" fontId="10" fillId="0" borderId="13" xfId="64" applyNumberFormat="1" applyFont="1" applyFill="1" applyBorder="1" applyAlignment="1">
      <alignment horizontal="right" vertical="center"/>
      <protection/>
    </xf>
    <xf numFmtId="4" fontId="10" fillId="0" borderId="13" xfId="64" applyNumberFormat="1" applyFont="1" applyFill="1" applyBorder="1" applyAlignment="1">
      <alignment horizontal="center" vertical="center"/>
      <protection/>
    </xf>
    <xf numFmtId="0" fontId="11" fillId="0" borderId="23" xfId="64" applyBorder="1" applyAlignment="1">
      <alignment wrapText="1"/>
      <protection/>
    </xf>
    <xf numFmtId="0" fontId="16" fillId="0" borderId="0" xfId="64" applyFont="1" applyFill="1">
      <alignment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33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1" hidden="1" customWidth="1"/>
    <col min="2" max="2" width="15.375" style="161" customWidth="1"/>
    <col min="3" max="3" width="59.75390625" style="0" customWidth="1"/>
    <col min="4" max="4" width="13.00390625" style="161" customWidth="1"/>
    <col min="5" max="5" width="101.50390625" style="0" customWidth="1"/>
    <col min="6" max="6" width="29.25390625" style="0" customWidth="1"/>
    <col min="7" max="7" width="30.75390625" style="161" customWidth="1"/>
    <col min="8" max="8" width="28.50390625" style="161" customWidth="1"/>
    <col min="9" max="9" width="72.875" style="0" customWidth="1"/>
  </cols>
  <sheetData>
    <row r="2" spans="1:9" ht="24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spans="1:9" ht="23.25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spans="1:9" ht="23.25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spans="1:9" ht="23.25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spans="1:9" ht="23.25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spans="1:9" ht="23.25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spans="1:9" ht="23.25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spans="1:9" ht="23.25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spans="1:9" ht="23.25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spans="1:9" ht="23.25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spans="1:9" ht="23.25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spans="1:9" ht="23.25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spans="1:9" ht="23.25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spans="1:9" ht="23.25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spans="1:9" ht="23.25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spans="1:9" ht="23.25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spans="1:9" ht="23.25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spans="1:9" ht="23.25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spans="1:9" ht="23.25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spans="1:9" ht="23.25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spans="1:9" ht="23.25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spans="1:9" ht="23.25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spans="1:9" ht="23.25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spans="1:9" ht="23.25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spans="1:9" ht="23.25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spans="1:9" ht="23.25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spans="1:9" ht="23.25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spans="1:9" ht="23.25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spans="1:9" ht="23.25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spans="1:9" ht="23.25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spans="1:9" ht="23.25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spans="1:9" ht="23.25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spans="1:9" ht="23.25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spans="1:9" ht="23.25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spans="1:9" ht="23.25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spans="1:9" ht="23.25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spans="1:9" ht="23.25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spans="1:9" ht="23.25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spans="1:9" ht="23.25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spans="1:9" ht="23.25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spans="1:9" ht="23.25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spans="1:9" ht="23.25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spans="1:9" ht="23.25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spans="1:9" ht="23.25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spans="1:9" ht="23.25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spans="1:9" ht="23.25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spans="1:9" ht="23.25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spans="1:9" ht="23.25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spans="1:9" ht="23.25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spans="1:9" ht="23.25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spans="1:9" ht="23.25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spans="1:9" ht="23.25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spans="1:9" ht="23.25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spans="1:9" ht="23.25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spans="1:9" ht="23.25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spans="1:9" ht="23.25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spans="1:9" ht="23.25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spans="1:9" ht="23.25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spans="1:9" ht="23.25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spans="1:9" ht="23.25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spans="1:9" ht="23.25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spans="1:9" ht="23.25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spans="1:9" ht="23.25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spans="1:9" ht="23.25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spans="1:9" ht="23.25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spans="1:9" ht="23.25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spans="1:9" ht="23.25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spans="1:9" ht="23.25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spans="1:9" ht="23.25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spans="1:9" ht="23.25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spans="1:9" ht="23.25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spans="1:9" ht="23.25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spans="1:9" ht="23.25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spans="1:9" ht="23.25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spans="1:9" ht="23.25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spans="1:9" ht="23.25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spans="1:9" ht="23.25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spans="1:9" ht="23.25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spans="1:9" ht="23.25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spans="1:9" ht="23.25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spans="1:9" ht="23.25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spans="1:9" ht="23.25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spans="1:9" ht="23.25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spans="1:9" ht="23.25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spans="1:9" ht="23.25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spans="1:9" ht="23.25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spans="1:9" ht="23.25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spans="1:9" ht="23.25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spans="1:9" ht="23.25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spans="1:9" ht="23.25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spans="1:9" ht="23.25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spans="1:9" ht="23.25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spans="1:9" ht="23.25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spans="1:9" ht="23.25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spans="1:9" ht="23.25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spans="1:9" ht="23.25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spans="1:9" ht="23.25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spans="1:9" ht="23.25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spans="1:9" ht="23.25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spans="1:9" ht="23.25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spans="1:9" ht="23.25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spans="1:9" ht="23.25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spans="1:9" ht="23.25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spans="1:9" ht="23.25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spans="1:9" ht="23.25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spans="1:9" ht="23.25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spans="1:9" ht="23.25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spans="1:9" ht="23.25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spans="1:9" ht="23.25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spans="1:9" ht="23.25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spans="1:9" ht="23.25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spans="1:9" ht="23.25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spans="1:9" ht="23.25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spans="1:9" ht="23.25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spans="1:9" ht="23.25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spans="1:9" ht="23.25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spans="1:9" ht="23.25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spans="1:9" ht="23.25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spans="1:9" ht="23.25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spans="1:9" ht="23.25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spans="1:9" ht="23.25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spans="1:9" ht="23.25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spans="1:9" ht="23.25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spans="1:9" ht="23.25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spans="1:9" ht="23.25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spans="1:9" ht="23.25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spans="1:9" ht="23.25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spans="1:9" ht="23.25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spans="1:9" ht="23.25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spans="1:9" ht="23.25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spans="1:9" ht="23.25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spans="1:9" ht="23.25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spans="1:9" ht="23.25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spans="1:9" ht="23.25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spans="1:9" ht="23.25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spans="1:9" ht="23.25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spans="1:9" ht="23.25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spans="1:9" ht="23.25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spans="1:9" ht="23.25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spans="1:9" ht="23.25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spans="1:9" ht="23.25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spans="1:9" ht="23.25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spans="1:9" ht="23.25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spans="1:9" ht="23.25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spans="1:9" ht="23.25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spans="1:9" ht="23.25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spans="1:9" ht="23.25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spans="1:9" ht="23.25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spans="1:9" ht="23.25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spans="1:9" ht="23.25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spans="1:9" ht="23.25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spans="1:9" ht="23.25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spans="1:9" ht="23.25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spans="1:9" ht="23.25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spans="1:9" ht="23.25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spans="1:9" ht="23.25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spans="1:9" ht="23.25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spans="1:9" ht="23.25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spans="1:9" ht="23.25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spans="1:9" ht="23.25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spans="1:9" ht="23.25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spans="1:9" ht="23.25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spans="1:9" ht="23.25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spans="1:9" ht="23.25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spans="1:9" ht="23.25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spans="1:9" ht="23.25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spans="1:9" ht="23.25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spans="1:9" ht="23.25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spans="1:9" ht="23.25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spans="1:9" ht="23.25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spans="1:9" ht="23.25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spans="1:9" ht="23.25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spans="1:9" ht="23.25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spans="1:9" ht="23.25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spans="1:9" ht="23.25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spans="1:9" ht="23.25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spans="1:9" ht="23.25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spans="1:9" ht="23.25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spans="1:9" ht="23.25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spans="1:9" ht="23.25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spans="1:9" ht="23.25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spans="1:9" ht="23.25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spans="1:9" ht="23.25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spans="1:9" ht="23.25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spans="1:9" ht="23.25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spans="1:9" ht="23.25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spans="1:9" ht="23.25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spans="1:9" ht="23.25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spans="1:9" ht="23.25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spans="1:9" ht="23.25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spans="1:9" ht="23.25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spans="1:9" ht="23.25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spans="1:9" ht="23.25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spans="1:9" ht="23.25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spans="1:9" ht="23.25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spans="1:9" ht="23.25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spans="1:9" ht="23.25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spans="1:9" ht="23.25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spans="1:9" ht="23.25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spans="1:9" ht="23.25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spans="1:9" ht="23.25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spans="1:9" ht="23.25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spans="1:9" ht="23.25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spans="1:9" ht="23.25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spans="1:9" ht="23.25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spans="1:9" ht="23.25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spans="1:9" ht="23.25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spans="1:9" ht="23.25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spans="1:9" ht="23.25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spans="1:9" ht="23.25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spans="1:9" ht="23.25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spans="1:9" ht="23.25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spans="1:9" ht="23.25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spans="1:9" ht="23.25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spans="1:9" ht="23.25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spans="1:9" ht="23.25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spans="1:9" ht="23.25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spans="1:9" ht="23.25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spans="1:9" ht="23.25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spans="1:9" ht="23.25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spans="1:9" ht="23.25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spans="1:9" ht="23.25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spans="1:9" ht="23.25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spans="1:9" ht="23.25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spans="1:9" ht="23.25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spans="1:9" ht="23.25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spans="1:9" ht="23.25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spans="1:9" ht="23.25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spans="1:9" ht="23.25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spans="1:9" ht="23.25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spans="1:9" ht="23.25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spans="1:9" ht="23.25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spans="1:9" ht="23.25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spans="1:9" ht="23.25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spans="1:9" ht="23.25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spans="1:9" ht="23.25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spans="1:9" ht="23.25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spans="1:9" ht="23.25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spans="1:9" ht="23.25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spans="1:9" ht="23.25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spans="1:9" ht="23.25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spans="1:9" ht="23.25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spans="1:9" ht="23.25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spans="1:9" ht="23.25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spans="1:9" ht="23.25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spans="1:9" ht="23.25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spans="1:9" ht="23.25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spans="1:9" ht="23.25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spans="1:9" ht="23.25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spans="1:9" ht="23.25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spans="1:9" ht="23.25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spans="1:9" ht="23.25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spans="1:9" ht="23.25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spans="1:9" ht="23.25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spans="1:9" ht="23.25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spans="1:9" ht="23.25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B7" sqref="B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560</v>
      </c>
      <c r="B1" s="14"/>
      <c r="C1" s="14"/>
      <c r="D1" s="14"/>
      <c r="E1" s="14"/>
      <c r="F1" s="14"/>
    </row>
    <row r="2" spans="1:11" ht="40.5" customHeight="1">
      <c r="A2" s="15" t="s">
        <v>561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4"/>
      <c r="B3" s="14"/>
      <c r="C3" s="14"/>
      <c r="D3" s="14"/>
      <c r="E3" s="14"/>
      <c r="F3" s="14"/>
      <c r="K3" t="s">
        <v>313</v>
      </c>
    </row>
    <row r="4" spans="1:11" ht="22.5" customHeight="1">
      <c r="A4" s="17" t="s">
        <v>316</v>
      </c>
      <c r="B4" s="18" t="s">
        <v>318</v>
      </c>
      <c r="C4" s="18" t="s">
        <v>519</v>
      </c>
      <c r="D4" s="18" t="s">
        <v>509</v>
      </c>
      <c r="E4" s="18" t="s">
        <v>510</v>
      </c>
      <c r="F4" s="18" t="s">
        <v>511</v>
      </c>
      <c r="G4" s="18" t="s">
        <v>512</v>
      </c>
      <c r="H4" s="18"/>
      <c r="I4" s="18" t="s">
        <v>513</v>
      </c>
      <c r="J4" s="18" t="s">
        <v>514</v>
      </c>
      <c r="K4" s="18" t="s">
        <v>517</v>
      </c>
    </row>
    <row r="5" spans="1:11" s="13" customFormat="1" ht="57" customHeight="1">
      <c r="A5" s="17"/>
      <c r="B5" s="18"/>
      <c r="C5" s="18"/>
      <c r="D5" s="18"/>
      <c r="E5" s="18"/>
      <c r="F5" s="18"/>
      <c r="G5" s="18" t="s">
        <v>525</v>
      </c>
      <c r="H5" s="18" t="s">
        <v>562</v>
      </c>
      <c r="I5" s="18"/>
      <c r="J5" s="18"/>
      <c r="K5" s="18"/>
    </row>
    <row r="6" spans="1:11" ht="48" customHeight="1">
      <c r="A6" s="19" t="s">
        <v>563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48" customHeight="1">
      <c r="A7" s="21" t="s">
        <v>564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48" customHeight="1">
      <c r="A8" s="21" t="s">
        <v>565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49.5" customHeight="1">
      <c r="A9" s="21" t="s">
        <v>566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7">
      <selection activeCell="G9" sqref="G9:I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567</v>
      </c>
    </row>
    <row r="2" spans="1:9" ht="33" customHeight="1">
      <c r="A2" s="3" t="s">
        <v>568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569</v>
      </c>
      <c r="B4" s="6" t="s">
        <v>570</v>
      </c>
      <c r="C4" s="6"/>
      <c r="D4" s="6"/>
      <c r="E4" s="6"/>
      <c r="F4" s="5" t="s">
        <v>571</v>
      </c>
      <c r="G4" s="5" t="s">
        <v>572</v>
      </c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573</v>
      </c>
      <c r="B6" s="6" t="s">
        <v>574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575</v>
      </c>
      <c r="B7" s="5"/>
      <c r="C7" s="5"/>
      <c r="D7" s="5"/>
      <c r="E7" s="5" t="s">
        <v>576</v>
      </c>
      <c r="F7" s="5" t="s">
        <v>577</v>
      </c>
      <c r="G7" s="5" t="s">
        <v>578</v>
      </c>
      <c r="H7" s="5">
        <v>2348602575</v>
      </c>
      <c r="I7" s="5"/>
    </row>
    <row r="8" spans="1:9" ht="30.75" customHeight="1">
      <c r="A8" s="5" t="s">
        <v>579</v>
      </c>
      <c r="B8" s="7">
        <v>4.008</v>
      </c>
      <c r="C8" s="7"/>
      <c r="D8" s="7"/>
      <c r="E8" s="5" t="s">
        <v>580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581</v>
      </c>
      <c r="F9" s="5"/>
      <c r="G9" s="7">
        <v>4.008</v>
      </c>
      <c r="H9" s="7"/>
      <c r="I9" s="7"/>
    </row>
    <row r="10" spans="1:9" ht="30.75" customHeight="1">
      <c r="A10" s="5"/>
      <c r="B10" s="7"/>
      <c r="C10" s="7"/>
      <c r="D10" s="7"/>
      <c r="E10" s="5" t="s">
        <v>582</v>
      </c>
      <c r="F10" s="5"/>
      <c r="G10" s="7"/>
      <c r="H10" s="7"/>
      <c r="I10" s="7"/>
    </row>
    <row r="11" spans="1:9" ht="30.75" customHeight="1">
      <c r="A11" s="5" t="s">
        <v>583</v>
      </c>
      <c r="B11" s="6" t="s">
        <v>584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585</v>
      </c>
      <c r="B12" s="6" t="s">
        <v>586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587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588</v>
      </c>
      <c r="B14" s="9" t="s">
        <v>589</v>
      </c>
      <c r="C14" s="9"/>
      <c r="D14" s="9"/>
      <c r="E14" s="9"/>
      <c r="F14" s="9"/>
      <c r="G14" s="9"/>
      <c r="H14" s="9"/>
      <c r="I14" s="9"/>
    </row>
    <row r="15" spans="1:9" ht="30.7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30.75" customHeight="1">
      <c r="A16" s="5" t="s">
        <v>590</v>
      </c>
      <c r="B16" s="5" t="s">
        <v>591</v>
      </c>
      <c r="C16" s="5" t="s">
        <v>592</v>
      </c>
      <c r="D16" s="5" t="s">
        <v>593</v>
      </c>
      <c r="E16" s="5"/>
      <c r="F16" s="5" t="s">
        <v>594</v>
      </c>
      <c r="G16" s="5" t="s">
        <v>595</v>
      </c>
      <c r="H16" s="5" t="s">
        <v>596</v>
      </c>
      <c r="I16" s="5" t="s">
        <v>597</v>
      </c>
    </row>
    <row r="17" spans="1:9" ht="30.75" customHeight="1">
      <c r="A17" s="5"/>
      <c r="B17" s="6" t="s">
        <v>598</v>
      </c>
      <c r="C17" s="6" t="s">
        <v>599</v>
      </c>
      <c r="D17" s="10" t="s">
        <v>600</v>
      </c>
      <c r="E17" s="11"/>
      <c r="F17" s="5" t="s">
        <v>601</v>
      </c>
      <c r="G17" s="12" t="s">
        <v>602</v>
      </c>
      <c r="H17" s="12" t="s">
        <v>603</v>
      </c>
      <c r="I17" s="12" t="s">
        <v>604</v>
      </c>
    </row>
    <row r="18" spans="1:9" ht="30.75" customHeight="1">
      <c r="A18" s="5"/>
      <c r="B18" s="6" t="s">
        <v>598</v>
      </c>
      <c r="C18" s="6" t="s">
        <v>605</v>
      </c>
      <c r="D18" s="10" t="s">
        <v>606</v>
      </c>
      <c r="E18" s="11"/>
      <c r="F18" s="5" t="s">
        <v>607</v>
      </c>
      <c r="G18" s="12" t="s">
        <v>608</v>
      </c>
      <c r="H18" s="12" t="s">
        <v>609</v>
      </c>
      <c r="I18" s="12" t="s">
        <v>610</v>
      </c>
    </row>
    <row r="19" spans="1:15" ht="30.75" customHeight="1">
      <c r="A19" s="5"/>
      <c r="B19" s="6" t="s">
        <v>611</v>
      </c>
      <c r="C19" s="6" t="s">
        <v>612</v>
      </c>
      <c r="D19" s="10" t="s">
        <v>613</v>
      </c>
      <c r="E19" s="11"/>
      <c r="F19" s="5" t="s">
        <v>607</v>
      </c>
      <c r="G19" s="12" t="s">
        <v>602</v>
      </c>
      <c r="H19" s="12" t="s">
        <v>614</v>
      </c>
      <c r="I19" s="12" t="s">
        <v>610</v>
      </c>
      <c r="O19" s="2"/>
    </row>
    <row r="20" spans="1:9" ht="30.75" customHeight="1">
      <c r="A20" s="5"/>
      <c r="B20" s="6" t="s">
        <v>615</v>
      </c>
      <c r="C20" s="6" t="s">
        <v>616</v>
      </c>
      <c r="D20" s="10" t="s">
        <v>617</v>
      </c>
      <c r="E20" s="11"/>
      <c r="F20" s="5" t="s">
        <v>607</v>
      </c>
      <c r="G20" s="12" t="s">
        <v>618</v>
      </c>
      <c r="H20" s="12" t="s">
        <v>609</v>
      </c>
      <c r="I20" s="12" t="s">
        <v>619</v>
      </c>
    </row>
    <row r="21" spans="1:9" ht="30.75" customHeight="1">
      <c r="A21" s="5"/>
      <c r="B21" s="9"/>
      <c r="C21" s="9"/>
      <c r="D21" s="9"/>
      <c r="E21" s="9"/>
      <c r="F21" s="5"/>
      <c r="G21" s="5"/>
      <c r="H21" s="5"/>
      <c r="I21" s="5"/>
    </row>
    <row r="22" spans="1:9" ht="30.75" customHeight="1">
      <c r="A22" s="5"/>
      <c r="B22" s="9"/>
      <c r="C22" s="9"/>
      <c r="D22" s="9"/>
      <c r="E22" s="9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7" sqref="E7"/>
    </sheetView>
  </sheetViews>
  <sheetFormatPr defaultColWidth="6.875" defaultRowHeight="19.5" customHeight="1"/>
  <cols>
    <col min="1" max="1" width="22.875" style="128" customWidth="1"/>
    <col min="2" max="2" width="19.00390625" style="128" customWidth="1"/>
    <col min="3" max="3" width="23.50390625" style="128" customWidth="1"/>
    <col min="4" max="7" width="19.00390625" style="128" customWidth="1"/>
    <col min="8" max="16384" width="6.875" style="129" customWidth="1"/>
  </cols>
  <sheetData>
    <row r="1" spans="1:7" s="127" customFormat="1" ht="19.5" customHeight="1">
      <c r="A1" s="2" t="s">
        <v>311</v>
      </c>
      <c r="B1" s="130"/>
      <c r="C1" s="130"/>
      <c r="D1" s="130"/>
      <c r="E1" s="130"/>
      <c r="F1" s="130"/>
      <c r="G1" s="130"/>
    </row>
    <row r="2" spans="1:7" s="127" customFormat="1" ht="38.25" customHeight="1">
      <c r="A2" s="131" t="s">
        <v>312</v>
      </c>
      <c r="B2" s="132"/>
      <c r="C2" s="132"/>
      <c r="D2" s="132"/>
      <c r="E2" s="132"/>
      <c r="F2" s="132"/>
      <c r="G2" s="132"/>
    </row>
    <row r="3" spans="1:7" s="127" customFormat="1" ht="19.5" customHeight="1">
      <c r="A3" s="133"/>
      <c r="B3" s="130"/>
      <c r="C3" s="130"/>
      <c r="D3" s="130"/>
      <c r="E3" s="130"/>
      <c r="F3" s="130"/>
      <c r="G3" s="130"/>
    </row>
    <row r="4" spans="1:7" s="127" customFormat="1" ht="19.5" customHeight="1">
      <c r="A4" s="134"/>
      <c r="B4" s="135"/>
      <c r="C4" s="135"/>
      <c r="D4" s="135"/>
      <c r="E4" s="135"/>
      <c r="F4" s="135"/>
      <c r="G4" s="136" t="s">
        <v>313</v>
      </c>
    </row>
    <row r="5" spans="1:7" s="127" customFormat="1" ht="19.5" customHeight="1">
      <c r="A5" s="137" t="s">
        <v>314</v>
      </c>
      <c r="B5" s="137"/>
      <c r="C5" s="137" t="s">
        <v>315</v>
      </c>
      <c r="D5" s="137"/>
      <c r="E5" s="137"/>
      <c r="F5" s="137"/>
      <c r="G5" s="137"/>
    </row>
    <row r="6" spans="1:7" s="127" customFormat="1" ht="45" customHeight="1">
      <c r="A6" s="138" t="s">
        <v>316</v>
      </c>
      <c r="B6" s="138" t="s">
        <v>317</v>
      </c>
      <c r="C6" s="138" t="s">
        <v>316</v>
      </c>
      <c r="D6" s="138" t="s">
        <v>318</v>
      </c>
      <c r="E6" s="138" t="s">
        <v>319</v>
      </c>
      <c r="F6" s="138" t="s">
        <v>320</v>
      </c>
      <c r="G6" s="138" t="s">
        <v>321</v>
      </c>
    </row>
    <row r="7" spans="1:7" s="127" customFormat="1" ht="19.5" customHeight="1">
      <c r="A7" s="139" t="s">
        <v>322</v>
      </c>
      <c r="B7" s="140">
        <v>8384.41</v>
      </c>
      <c r="C7" s="141" t="s">
        <v>323</v>
      </c>
      <c r="D7" s="142">
        <v>9450.5</v>
      </c>
      <c r="E7" s="142">
        <v>9430.5</v>
      </c>
      <c r="F7" s="142">
        <v>20</v>
      </c>
      <c r="G7" s="142"/>
    </row>
    <row r="8" spans="1:7" s="127" customFormat="1" ht="19.5" customHeight="1">
      <c r="A8" s="143" t="s">
        <v>324</v>
      </c>
      <c r="B8" s="144">
        <v>8384.41</v>
      </c>
      <c r="C8" s="145" t="s">
        <v>325</v>
      </c>
      <c r="D8" s="146">
        <v>7564.39</v>
      </c>
      <c r="E8" s="146">
        <v>7564.39</v>
      </c>
      <c r="F8" s="146"/>
      <c r="G8" s="146"/>
    </row>
    <row r="9" spans="1:7" s="127" customFormat="1" ht="19.5" customHeight="1">
      <c r="A9" s="143" t="s">
        <v>326</v>
      </c>
      <c r="B9" s="147"/>
      <c r="C9" s="145" t="s">
        <v>327</v>
      </c>
      <c r="D9" s="146">
        <v>1051.45</v>
      </c>
      <c r="E9" s="146">
        <v>1051.45</v>
      </c>
      <c r="F9" s="146"/>
      <c r="G9" s="146"/>
    </row>
    <row r="10" spans="1:7" s="127" customFormat="1" ht="19.5" customHeight="1">
      <c r="A10" s="148" t="s">
        <v>328</v>
      </c>
      <c r="B10" s="149"/>
      <c r="C10" s="150" t="s">
        <v>329</v>
      </c>
      <c r="D10" s="146">
        <v>400.12</v>
      </c>
      <c r="E10" s="146">
        <v>400.12</v>
      </c>
      <c r="F10" s="146"/>
      <c r="G10" s="146"/>
    </row>
    <row r="11" spans="1:7" s="127" customFormat="1" ht="19.5" customHeight="1">
      <c r="A11" s="151" t="s">
        <v>330</v>
      </c>
      <c r="B11" s="140">
        <v>1066.09</v>
      </c>
      <c r="C11" s="152" t="s">
        <v>331</v>
      </c>
      <c r="D11" s="146">
        <v>414.54</v>
      </c>
      <c r="E11" s="146">
        <v>414.54</v>
      </c>
      <c r="F11" s="146"/>
      <c r="G11" s="146"/>
    </row>
    <row r="12" spans="1:7" s="127" customFormat="1" ht="19.5" customHeight="1">
      <c r="A12" s="148" t="s">
        <v>324</v>
      </c>
      <c r="B12" s="144">
        <v>1046.09</v>
      </c>
      <c r="C12" s="150" t="s">
        <v>332</v>
      </c>
      <c r="D12" s="146">
        <v>20</v>
      </c>
      <c r="E12" s="146"/>
      <c r="F12" s="146">
        <v>20</v>
      </c>
      <c r="G12" s="146"/>
    </row>
    <row r="13" spans="1:7" s="127" customFormat="1" ht="19.5" customHeight="1">
      <c r="A13" s="148" t="s">
        <v>326</v>
      </c>
      <c r="B13" s="147">
        <v>20</v>
      </c>
      <c r="C13" s="150"/>
      <c r="D13" s="146"/>
      <c r="E13" s="146"/>
      <c r="F13" s="146"/>
      <c r="G13" s="146"/>
    </row>
    <row r="14" spans="1:13" s="127" customFormat="1" ht="19.5" customHeight="1">
      <c r="A14" s="143" t="s">
        <v>328</v>
      </c>
      <c r="B14" s="149"/>
      <c r="C14" s="150"/>
      <c r="D14" s="146"/>
      <c r="E14" s="146"/>
      <c r="F14" s="146"/>
      <c r="G14" s="146"/>
      <c r="M14" s="160"/>
    </row>
    <row r="15" spans="1:7" s="127" customFormat="1" ht="19.5" customHeight="1">
      <c r="A15" s="151"/>
      <c r="B15" s="153"/>
      <c r="C15" s="152"/>
      <c r="D15" s="154"/>
      <c r="E15" s="154"/>
      <c r="F15" s="154"/>
      <c r="G15" s="154"/>
    </row>
    <row r="16" spans="1:7" s="127" customFormat="1" ht="19.5" customHeight="1">
      <c r="A16" s="151"/>
      <c r="B16" s="153"/>
      <c r="C16" s="153" t="s">
        <v>333</v>
      </c>
      <c r="D16" s="155">
        <f>E16+F16+G16</f>
        <v>0</v>
      </c>
      <c r="E16" s="156">
        <f>B8+B12-E7</f>
        <v>0</v>
      </c>
      <c r="F16" s="156">
        <f>B9+B13-F7</f>
        <v>0</v>
      </c>
      <c r="G16" s="156">
        <f>B10+B14-G7</f>
        <v>0</v>
      </c>
    </row>
    <row r="17" spans="1:7" s="127" customFormat="1" ht="19.5" customHeight="1">
      <c r="A17" s="151"/>
      <c r="B17" s="153"/>
      <c r="C17" s="153"/>
      <c r="D17" s="156"/>
      <c r="E17" s="156"/>
      <c r="F17" s="156"/>
      <c r="G17" s="157"/>
    </row>
    <row r="18" spans="1:7" s="127" customFormat="1" ht="19.5" customHeight="1">
      <c r="A18" s="151" t="s">
        <v>334</v>
      </c>
      <c r="B18" s="158">
        <f>B7+B11</f>
        <v>9450.5</v>
      </c>
      <c r="C18" s="158" t="s">
        <v>335</v>
      </c>
      <c r="D18" s="156">
        <f>SUM(D7+D16)</f>
        <v>9450.5</v>
      </c>
      <c r="E18" s="156">
        <f>SUM(E7+E16)</f>
        <v>9430.5</v>
      </c>
      <c r="F18" s="156">
        <f>SUM(F7+F16)</f>
        <v>20</v>
      </c>
      <c r="G18" s="156">
        <f>SUM(G7+G16)</f>
        <v>0</v>
      </c>
    </row>
    <row r="19" spans="1:6" ht="19.5" customHeight="1">
      <c r="A19" s="159"/>
      <c r="B19" s="159"/>
      <c r="C19" s="159"/>
      <c r="D19" s="159"/>
      <c r="E19" s="159"/>
      <c r="F19" s="15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2">
      <selection activeCell="D7" sqref="D7"/>
    </sheetView>
  </sheetViews>
  <sheetFormatPr defaultColWidth="23.625" defaultRowHeight="12.75" customHeight="1"/>
  <cols>
    <col min="1" max="1" width="25.25390625" style="22" customWidth="1"/>
    <col min="2" max="2" width="44.625" style="22" customWidth="1"/>
    <col min="3" max="5" width="18.00390625" style="22" customWidth="1"/>
    <col min="6" max="255" width="6.875" style="22" customWidth="1"/>
    <col min="256" max="256" width="23.625" style="22" customWidth="1"/>
  </cols>
  <sheetData>
    <row r="1" ht="19.5" customHeight="1">
      <c r="A1" s="2" t="s">
        <v>336</v>
      </c>
    </row>
    <row r="2" spans="1:5" ht="36" customHeight="1">
      <c r="A2" s="114" t="s">
        <v>337</v>
      </c>
      <c r="B2" s="123"/>
      <c r="C2" s="123"/>
      <c r="D2" s="123"/>
      <c r="E2" s="123"/>
    </row>
    <row r="3" spans="1:5" ht="19.5" customHeight="1">
      <c r="A3" s="103"/>
      <c r="B3" s="92"/>
      <c r="C3" s="92"/>
      <c r="D3" s="92"/>
      <c r="E3" s="92"/>
    </row>
    <row r="4" spans="1:5" ht="19.5" customHeight="1">
      <c r="A4" s="31"/>
      <c r="B4" s="30"/>
      <c r="C4" s="30"/>
      <c r="D4" s="30"/>
      <c r="E4" s="124" t="s">
        <v>313</v>
      </c>
    </row>
    <row r="5" spans="1:5" ht="19.5" customHeight="1">
      <c r="A5" s="45" t="s">
        <v>338</v>
      </c>
      <c r="B5" s="45"/>
      <c r="C5" s="45" t="s">
        <v>339</v>
      </c>
      <c r="D5" s="45"/>
      <c r="E5" s="45"/>
    </row>
    <row r="6" spans="1:5" ht="19.5" customHeight="1">
      <c r="A6" s="67" t="s">
        <v>340</v>
      </c>
      <c r="B6" s="67" t="s">
        <v>341</v>
      </c>
      <c r="C6" s="67" t="s">
        <v>342</v>
      </c>
      <c r="D6" s="67" t="s">
        <v>343</v>
      </c>
      <c r="E6" s="67" t="s">
        <v>344</v>
      </c>
    </row>
    <row r="7" spans="1:5" ht="19.5" customHeight="1">
      <c r="A7" s="125" t="s">
        <v>318</v>
      </c>
      <c r="B7" s="125"/>
      <c r="C7" s="37">
        <v>9430.5</v>
      </c>
      <c r="D7" s="37">
        <f>D8+D12+D19+D23</f>
        <v>9017.570000000002</v>
      </c>
      <c r="E7" s="37">
        <f>E8+E12</f>
        <v>412.93</v>
      </c>
    </row>
    <row r="8" spans="1:5" ht="19.5" customHeight="1">
      <c r="A8" s="120" t="s">
        <v>345</v>
      </c>
      <c r="B8" s="51" t="s">
        <v>325</v>
      </c>
      <c r="C8" s="37">
        <v>7564.39</v>
      </c>
      <c r="D8" s="37">
        <v>7155.469999999999</v>
      </c>
      <c r="E8" s="37">
        <v>408.92</v>
      </c>
    </row>
    <row r="9" spans="1:5" ht="19.5" customHeight="1">
      <c r="A9" s="120" t="s">
        <v>346</v>
      </c>
      <c r="B9" s="51" t="s">
        <v>347</v>
      </c>
      <c r="C9" s="37">
        <v>7564.39</v>
      </c>
      <c r="D9" s="37">
        <f>D10+D11</f>
        <v>7155.469999999999</v>
      </c>
      <c r="E9" s="37">
        <f>E10+E11</f>
        <v>408.92</v>
      </c>
    </row>
    <row r="10" spans="1:5" ht="19.5" customHeight="1">
      <c r="A10" s="120" t="s">
        <v>348</v>
      </c>
      <c r="B10" s="51" t="s">
        <v>349</v>
      </c>
      <c r="C10" s="37">
        <v>2975.53</v>
      </c>
      <c r="D10" s="37">
        <v>2801.31</v>
      </c>
      <c r="E10" s="37">
        <v>174.22</v>
      </c>
    </row>
    <row r="11" spans="1:5" ht="19.5" customHeight="1">
      <c r="A11" s="120" t="s">
        <v>350</v>
      </c>
      <c r="B11" s="51" t="s">
        <v>351</v>
      </c>
      <c r="C11" s="37">
        <v>4588.86</v>
      </c>
      <c r="D11" s="37">
        <f>4347+7.16</f>
        <v>4354.16</v>
      </c>
      <c r="E11" s="37">
        <f>241.86-7.16</f>
        <v>234.70000000000002</v>
      </c>
    </row>
    <row r="12" spans="1:5" ht="19.5" customHeight="1">
      <c r="A12" s="120" t="s">
        <v>352</v>
      </c>
      <c r="B12" s="51" t="s">
        <v>327</v>
      </c>
      <c r="C12" s="37">
        <v>1051.45</v>
      </c>
      <c r="D12" s="37">
        <v>1047.44</v>
      </c>
      <c r="E12" s="37">
        <v>4.01</v>
      </c>
    </row>
    <row r="13" spans="1:5" ht="19.5" customHeight="1">
      <c r="A13" s="120" t="s">
        <v>353</v>
      </c>
      <c r="B13" s="51" t="s">
        <v>354</v>
      </c>
      <c r="C13" s="37">
        <v>1047.44</v>
      </c>
      <c r="D13" s="37">
        <v>1047.44</v>
      </c>
      <c r="E13" s="37"/>
    </row>
    <row r="14" spans="1:5" ht="19.5" customHeight="1">
      <c r="A14" s="120" t="s">
        <v>355</v>
      </c>
      <c r="B14" s="51" t="s">
        <v>356</v>
      </c>
      <c r="C14" s="37">
        <v>552.72</v>
      </c>
      <c r="D14" s="37">
        <v>552.72</v>
      </c>
      <c r="E14" s="37"/>
    </row>
    <row r="15" spans="1:5" ht="19.5" customHeight="1">
      <c r="A15" s="120" t="s">
        <v>357</v>
      </c>
      <c r="B15" s="51" t="s">
        <v>358</v>
      </c>
      <c r="C15" s="37">
        <v>276.36</v>
      </c>
      <c r="D15" s="37">
        <v>276.36</v>
      </c>
      <c r="E15" s="37"/>
    </row>
    <row r="16" spans="1:5" ht="19.5" customHeight="1">
      <c r="A16" s="120" t="s">
        <v>359</v>
      </c>
      <c r="B16" s="51" t="s">
        <v>360</v>
      </c>
      <c r="C16" s="37">
        <v>218.37</v>
      </c>
      <c r="D16" s="37">
        <v>218.37</v>
      </c>
      <c r="E16" s="37"/>
    </row>
    <row r="17" spans="1:5" ht="19.5" customHeight="1">
      <c r="A17" s="120" t="s">
        <v>361</v>
      </c>
      <c r="B17" s="51" t="s">
        <v>362</v>
      </c>
      <c r="C17" s="37">
        <v>4.01</v>
      </c>
      <c r="D17" s="37"/>
      <c r="E17" s="37">
        <v>4.01</v>
      </c>
    </row>
    <row r="18" spans="1:5" ht="19.5" customHeight="1">
      <c r="A18" s="120" t="s">
        <v>363</v>
      </c>
      <c r="B18" s="51" t="s">
        <v>364</v>
      </c>
      <c r="C18" s="37">
        <v>4.01</v>
      </c>
      <c r="D18" s="37"/>
      <c r="E18" s="37">
        <v>4.01</v>
      </c>
    </row>
    <row r="19" spans="1:5" ht="19.5" customHeight="1">
      <c r="A19" s="120" t="s">
        <v>365</v>
      </c>
      <c r="B19" s="51" t="s">
        <v>329</v>
      </c>
      <c r="C19" s="37">
        <v>400.12</v>
      </c>
      <c r="D19" s="37">
        <v>400.12</v>
      </c>
      <c r="E19" s="37"/>
    </row>
    <row r="20" spans="1:5" ht="19.5" customHeight="1">
      <c r="A20" s="120" t="s">
        <v>366</v>
      </c>
      <c r="B20" s="51" t="s">
        <v>367</v>
      </c>
      <c r="C20" s="37">
        <v>400.12</v>
      </c>
      <c r="D20" s="37">
        <v>400.12</v>
      </c>
      <c r="E20" s="37"/>
    </row>
    <row r="21" spans="1:5" ht="19.5" customHeight="1">
      <c r="A21" s="120" t="s">
        <v>368</v>
      </c>
      <c r="B21" s="51" t="s">
        <v>369</v>
      </c>
      <c r="C21" s="37">
        <v>336.92</v>
      </c>
      <c r="D21" s="37">
        <v>336.92</v>
      </c>
      <c r="E21" s="37"/>
    </row>
    <row r="22" spans="1:5" ht="19.5" customHeight="1">
      <c r="A22" s="120" t="s">
        <v>370</v>
      </c>
      <c r="B22" s="51" t="s">
        <v>371</v>
      </c>
      <c r="C22" s="37">
        <v>63.2</v>
      </c>
      <c r="D22" s="37">
        <v>63.2</v>
      </c>
      <c r="E22" s="37"/>
    </row>
    <row r="23" spans="1:5" ht="19.5" customHeight="1">
      <c r="A23" s="120" t="s">
        <v>372</v>
      </c>
      <c r="B23" s="51" t="s">
        <v>331</v>
      </c>
      <c r="C23" s="37">
        <v>414.54</v>
      </c>
      <c r="D23" s="37">
        <v>414.54</v>
      </c>
      <c r="E23" s="37"/>
    </row>
    <row r="24" spans="1:5" ht="19.5" customHeight="1">
      <c r="A24" s="120" t="s">
        <v>373</v>
      </c>
      <c r="B24" s="51" t="s">
        <v>374</v>
      </c>
      <c r="C24" s="37">
        <v>414.54</v>
      </c>
      <c r="D24" s="37">
        <v>414.54</v>
      </c>
      <c r="E24" s="37"/>
    </row>
    <row r="25" spans="1:5" ht="19.5" customHeight="1">
      <c r="A25" s="120" t="s">
        <v>375</v>
      </c>
      <c r="B25" s="51" t="s">
        <v>376</v>
      </c>
      <c r="C25" s="37">
        <v>414.54</v>
      </c>
      <c r="D25" s="37">
        <v>414.54</v>
      </c>
      <c r="E25" s="37"/>
    </row>
    <row r="26" spans="1:5" ht="19.5" customHeight="1">
      <c r="A26" s="126" t="s">
        <v>377</v>
      </c>
      <c r="B26" s="23"/>
      <c r="C26" s="23"/>
      <c r="D26" s="23"/>
      <c r="E26" s="23"/>
    </row>
    <row r="27" spans="1:5" ht="12.75" customHeight="1">
      <c r="A27" s="23"/>
      <c r="B27" s="23"/>
      <c r="C27" s="23"/>
      <c r="D27" s="23"/>
      <c r="E27" s="23"/>
    </row>
    <row r="28" spans="1:5" ht="12.75" customHeight="1">
      <c r="A28" s="23"/>
      <c r="B28" s="23"/>
      <c r="C28" s="23"/>
      <c r="D28" s="23"/>
      <c r="E28" s="23"/>
    </row>
    <row r="29" spans="1:5" ht="12.75" customHeight="1">
      <c r="A29" s="23"/>
      <c r="B29" s="23"/>
      <c r="C29" s="23"/>
      <c r="D29" s="23"/>
      <c r="E29" s="23"/>
    </row>
    <row r="30" spans="1:5" ht="12.75" customHeight="1">
      <c r="A30" s="23"/>
      <c r="B30" s="23"/>
      <c r="D30" s="23"/>
      <c r="E30" s="23"/>
    </row>
    <row r="31" spans="1:5" ht="12.75" customHeight="1">
      <c r="A31" s="23"/>
      <c r="B31" s="23"/>
      <c r="D31" s="23"/>
      <c r="E31" s="23"/>
    </row>
    <row r="32" s="23" customFormat="1" ht="12.75" customHeight="1"/>
    <row r="33" spans="1:2" ht="12.75" customHeight="1">
      <c r="A33" s="23"/>
      <c r="B33" s="23"/>
    </row>
    <row r="34" spans="1:4" ht="12.75" customHeight="1">
      <c r="A34" s="23"/>
      <c r="B34" s="23"/>
      <c r="D34" s="23"/>
    </row>
    <row r="35" spans="1:2" ht="12.75" customHeight="1">
      <c r="A35" s="23"/>
      <c r="B35" s="23"/>
    </row>
    <row r="36" spans="1:2" ht="12.75" customHeight="1">
      <c r="A36" s="23"/>
      <c r="B36" s="23"/>
    </row>
    <row r="37" spans="2:3" ht="12.75" customHeight="1">
      <c r="B37" s="23"/>
      <c r="C37" s="23"/>
    </row>
    <row r="39" ht="12.75" customHeight="1">
      <c r="A39" s="23"/>
    </row>
    <row r="41" ht="12.75" customHeight="1">
      <c r="B41" s="23"/>
    </row>
    <row r="42" ht="12.75" customHeight="1">
      <c r="B42" s="23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22" customWidth="1"/>
    <col min="2" max="2" width="33.375" style="22" customWidth="1"/>
    <col min="3" max="5" width="20.625" style="22" customWidth="1"/>
    <col min="6" max="16384" width="6.875" style="22" customWidth="1"/>
  </cols>
  <sheetData>
    <row r="1" spans="1:5" ht="19.5" customHeight="1">
      <c r="A1" s="2" t="s">
        <v>378</v>
      </c>
      <c r="E1" s="113"/>
    </row>
    <row r="2" spans="1:5" ht="44.25" customHeight="1">
      <c r="A2" s="114" t="s">
        <v>379</v>
      </c>
      <c r="B2" s="115"/>
      <c r="C2" s="115"/>
      <c r="D2" s="115"/>
      <c r="E2" s="115"/>
    </row>
    <row r="3" spans="1:5" ht="19.5" customHeight="1">
      <c r="A3" s="116"/>
      <c r="B3" s="116"/>
      <c r="C3" s="116"/>
      <c r="D3" s="116"/>
      <c r="E3" s="116"/>
    </row>
    <row r="4" spans="1:5" s="104" customFormat="1" ht="19.5" customHeight="1">
      <c r="A4" s="31"/>
      <c r="B4" s="30"/>
      <c r="C4" s="30"/>
      <c r="D4" s="30"/>
      <c r="E4" s="117" t="s">
        <v>313</v>
      </c>
    </row>
    <row r="5" spans="1:5" s="104" customFormat="1" ht="19.5" customHeight="1">
      <c r="A5" s="45" t="s">
        <v>380</v>
      </c>
      <c r="B5" s="45"/>
      <c r="C5" s="45" t="s">
        <v>381</v>
      </c>
      <c r="D5" s="45"/>
      <c r="E5" s="45"/>
    </row>
    <row r="6" spans="1:5" s="104" customFormat="1" ht="19.5" customHeight="1">
      <c r="A6" s="45" t="s">
        <v>340</v>
      </c>
      <c r="B6" s="45" t="s">
        <v>341</v>
      </c>
      <c r="C6" s="45" t="s">
        <v>318</v>
      </c>
      <c r="D6" s="45" t="s">
        <v>382</v>
      </c>
      <c r="E6" s="45" t="s">
        <v>383</v>
      </c>
    </row>
    <row r="7" spans="1:10" s="104" customFormat="1" ht="19.5" customHeight="1">
      <c r="A7" s="118" t="s">
        <v>384</v>
      </c>
      <c r="B7" s="119" t="s">
        <v>385</v>
      </c>
      <c r="C7" s="37">
        <f>C8+C21+C50+C58</f>
        <v>9017.57</v>
      </c>
      <c r="D7" s="37">
        <f>D8+D50</f>
        <v>8084.1</v>
      </c>
      <c r="E7" s="37">
        <v>933.47</v>
      </c>
      <c r="J7" s="89"/>
    </row>
    <row r="8" spans="1:7" s="104" customFormat="1" ht="19.5" customHeight="1">
      <c r="A8" s="120" t="s">
        <v>386</v>
      </c>
      <c r="B8" s="51" t="s">
        <v>387</v>
      </c>
      <c r="C8" s="79">
        <v>7868.83</v>
      </c>
      <c r="D8" s="79">
        <v>7868.83</v>
      </c>
      <c r="E8" s="37"/>
      <c r="G8" s="89"/>
    </row>
    <row r="9" spans="1:11" s="104" customFormat="1" ht="19.5" customHeight="1">
      <c r="A9" s="120" t="s">
        <v>388</v>
      </c>
      <c r="B9" s="51" t="s">
        <v>389</v>
      </c>
      <c r="C9" s="37">
        <v>1929.86</v>
      </c>
      <c r="D9" s="37">
        <v>1929.86</v>
      </c>
      <c r="E9" s="37"/>
      <c r="F9" s="89"/>
      <c r="G9" s="89"/>
      <c r="K9" s="89"/>
    </row>
    <row r="10" spans="1:8" s="104" customFormat="1" ht="19.5" customHeight="1">
      <c r="A10" s="120" t="s">
        <v>390</v>
      </c>
      <c r="B10" s="51" t="s">
        <v>391</v>
      </c>
      <c r="C10" s="37">
        <v>64.61</v>
      </c>
      <c r="D10" s="37">
        <v>64.61</v>
      </c>
      <c r="E10" s="37"/>
      <c r="F10" s="89"/>
      <c r="H10" s="89"/>
    </row>
    <row r="11" spans="1:8" s="104" customFormat="1" ht="19.5" customHeight="1">
      <c r="A11" s="120" t="s">
        <v>392</v>
      </c>
      <c r="B11" s="51" t="s">
        <v>393</v>
      </c>
      <c r="C11" s="37"/>
      <c r="D11" s="37"/>
      <c r="E11" s="37"/>
      <c r="F11" s="89"/>
      <c r="H11" s="89"/>
    </row>
    <row r="12" spans="1:8" s="104" customFormat="1" ht="19.5" customHeight="1">
      <c r="A12" s="120" t="s">
        <v>394</v>
      </c>
      <c r="B12" s="51" t="s">
        <v>395</v>
      </c>
      <c r="C12" s="37">
        <v>4143.73</v>
      </c>
      <c r="D12" s="37">
        <v>4143.73</v>
      </c>
      <c r="E12" s="37"/>
      <c r="F12" s="89"/>
      <c r="G12" s="89"/>
      <c r="H12" s="89"/>
    </row>
    <row r="13" spans="1:10" s="104" customFormat="1" ht="19.5" customHeight="1">
      <c r="A13" s="120" t="s">
        <v>396</v>
      </c>
      <c r="B13" s="51" t="s">
        <v>397</v>
      </c>
      <c r="C13" s="37">
        <v>552.72</v>
      </c>
      <c r="D13" s="37">
        <v>552.72</v>
      </c>
      <c r="E13" s="37"/>
      <c r="F13" s="89"/>
      <c r="J13" s="89"/>
    </row>
    <row r="14" spans="1:11" s="104" customFormat="1" ht="19.5" customHeight="1">
      <c r="A14" s="120" t="s">
        <v>398</v>
      </c>
      <c r="B14" s="51" t="s">
        <v>399</v>
      </c>
      <c r="C14" s="37">
        <v>276.36</v>
      </c>
      <c r="D14" s="37">
        <v>276.36</v>
      </c>
      <c r="E14" s="37"/>
      <c r="F14" s="89"/>
      <c r="G14" s="89"/>
      <c r="K14" s="89"/>
    </row>
    <row r="15" spans="1:11" s="104" customFormat="1" ht="19.5" customHeight="1">
      <c r="A15" s="120" t="s">
        <v>400</v>
      </c>
      <c r="B15" s="51" t="s">
        <v>401</v>
      </c>
      <c r="C15" s="37">
        <v>336.92</v>
      </c>
      <c r="D15" s="37">
        <v>336.92</v>
      </c>
      <c r="E15" s="37"/>
      <c r="F15" s="89"/>
      <c r="G15" s="89"/>
      <c r="H15" s="89"/>
      <c r="K15" s="89"/>
    </row>
    <row r="16" spans="1:11" s="104" customFormat="1" ht="19.5" customHeight="1">
      <c r="A16" s="120" t="s">
        <v>402</v>
      </c>
      <c r="B16" s="51" t="s">
        <v>403</v>
      </c>
      <c r="C16" s="37"/>
      <c r="D16" s="37"/>
      <c r="E16" s="37"/>
      <c r="F16" s="89"/>
      <c r="G16" s="89"/>
      <c r="K16" s="89"/>
    </row>
    <row r="17" spans="1:11" s="104" customFormat="1" ht="19.5" customHeight="1">
      <c r="A17" s="120" t="s">
        <v>404</v>
      </c>
      <c r="B17" s="51" t="s">
        <v>405</v>
      </c>
      <c r="C17" s="37">
        <v>86.89</v>
      </c>
      <c r="D17" s="37">
        <v>86.89</v>
      </c>
      <c r="E17" s="37"/>
      <c r="F17" s="89"/>
      <c r="G17" s="89"/>
      <c r="K17" s="89"/>
    </row>
    <row r="18" spans="1:11" s="104" customFormat="1" ht="19.5" customHeight="1">
      <c r="A18" s="120" t="s">
        <v>406</v>
      </c>
      <c r="B18" s="51" t="s">
        <v>407</v>
      </c>
      <c r="C18" s="37">
        <v>414.54</v>
      </c>
      <c r="D18" s="37">
        <v>414.54</v>
      </c>
      <c r="E18" s="37"/>
      <c r="F18" s="89"/>
      <c r="G18" s="89"/>
      <c r="K18" s="89"/>
    </row>
    <row r="19" spans="1:11" s="104" customFormat="1" ht="19.5" customHeight="1">
      <c r="A19" s="120" t="s">
        <v>408</v>
      </c>
      <c r="B19" s="51" t="s">
        <v>409</v>
      </c>
      <c r="C19" s="37">
        <v>63.2</v>
      </c>
      <c r="D19" s="37">
        <v>63.2</v>
      </c>
      <c r="E19" s="37"/>
      <c r="F19" s="89"/>
      <c r="G19" s="89"/>
      <c r="I19" s="89"/>
      <c r="K19" s="89"/>
    </row>
    <row r="20" spans="1:11" s="104" customFormat="1" ht="19.5" customHeight="1">
      <c r="A20" s="120" t="s">
        <v>410</v>
      </c>
      <c r="B20" s="51" t="s">
        <v>411</v>
      </c>
      <c r="C20" s="37"/>
      <c r="D20" s="37"/>
      <c r="E20" s="37"/>
      <c r="F20" s="89"/>
      <c r="G20" s="89"/>
      <c r="K20" s="89"/>
    </row>
    <row r="21" spans="1:7" s="104" customFormat="1" ht="19.5" customHeight="1">
      <c r="A21" s="120" t="s">
        <v>412</v>
      </c>
      <c r="B21" s="51" t="s">
        <v>413</v>
      </c>
      <c r="C21" s="79">
        <v>932.72</v>
      </c>
      <c r="D21" s="79"/>
      <c r="E21" s="37">
        <v>932.72</v>
      </c>
      <c r="F21" s="89"/>
      <c r="G21" s="89"/>
    </row>
    <row r="22" spans="1:14" s="104" customFormat="1" ht="19.5" customHeight="1">
      <c r="A22" s="120" t="s">
        <v>414</v>
      </c>
      <c r="B22" s="80" t="s">
        <v>415</v>
      </c>
      <c r="C22" s="37">
        <v>340.71</v>
      </c>
      <c r="D22" s="37"/>
      <c r="E22" s="37">
        <v>340.71</v>
      </c>
      <c r="F22" s="89"/>
      <c r="G22" s="89"/>
      <c r="H22" s="89"/>
      <c r="N22" s="89"/>
    </row>
    <row r="23" spans="1:7" s="104" customFormat="1" ht="19.5" customHeight="1">
      <c r="A23" s="120" t="s">
        <v>416</v>
      </c>
      <c r="B23" s="121" t="s">
        <v>417</v>
      </c>
      <c r="C23" s="37"/>
      <c r="D23" s="37"/>
      <c r="E23" s="37"/>
      <c r="F23" s="89"/>
      <c r="G23" s="89"/>
    </row>
    <row r="24" spans="1:10" s="104" customFormat="1" ht="19.5" customHeight="1">
      <c r="A24" s="120" t="s">
        <v>418</v>
      </c>
      <c r="B24" s="121" t="s">
        <v>419</v>
      </c>
      <c r="C24" s="37"/>
      <c r="D24" s="37"/>
      <c r="E24" s="37"/>
      <c r="F24" s="89"/>
      <c r="H24" s="89"/>
      <c r="J24" s="89"/>
    </row>
    <row r="25" spans="1:8" s="104" customFormat="1" ht="19.5" customHeight="1">
      <c r="A25" s="120" t="s">
        <v>420</v>
      </c>
      <c r="B25" s="121" t="s">
        <v>421</v>
      </c>
      <c r="C25" s="37"/>
      <c r="D25" s="37"/>
      <c r="E25" s="37"/>
      <c r="F25" s="89"/>
      <c r="G25" s="89"/>
      <c r="H25" s="89"/>
    </row>
    <row r="26" spans="1:6" s="104" customFormat="1" ht="19.5" customHeight="1">
      <c r="A26" s="120" t="s">
        <v>422</v>
      </c>
      <c r="B26" s="121" t="s">
        <v>423</v>
      </c>
      <c r="C26" s="37">
        <v>40</v>
      </c>
      <c r="D26" s="37"/>
      <c r="E26" s="37">
        <v>40</v>
      </c>
      <c r="F26" s="89"/>
    </row>
    <row r="27" spans="1:12" s="104" customFormat="1" ht="19.5" customHeight="1">
      <c r="A27" s="120" t="s">
        <v>424</v>
      </c>
      <c r="B27" s="121" t="s">
        <v>425</v>
      </c>
      <c r="C27" s="37">
        <v>60</v>
      </c>
      <c r="D27" s="37"/>
      <c r="E27" s="37">
        <v>60</v>
      </c>
      <c r="F27" s="89"/>
      <c r="G27" s="89"/>
      <c r="I27" s="89"/>
      <c r="L27" s="89"/>
    </row>
    <row r="28" spans="1:8" s="104" customFormat="1" ht="19.5" customHeight="1">
      <c r="A28" s="120" t="s">
        <v>426</v>
      </c>
      <c r="B28" s="121" t="s">
        <v>427</v>
      </c>
      <c r="C28" s="37">
        <v>18</v>
      </c>
      <c r="D28" s="37"/>
      <c r="E28" s="37">
        <v>18</v>
      </c>
      <c r="F28" s="89"/>
      <c r="G28" s="89"/>
      <c r="H28" s="89"/>
    </row>
    <row r="29" spans="1:7" s="104" customFormat="1" ht="19.5" customHeight="1">
      <c r="A29" s="120" t="s">
        <v>428</v>
      </c>
      <c r="B29" s="121" t="s">
        <v>429</v>
      </c>
      <c r="C29" s="37"/>
      <c r="D29" s="37"/>
      <c r="E29" s="37"/>
      <c r="F29" s="89"/>
      <c r="G29" s="89"/>
    </row>
    <row r="30" spans="1:7" s="104" customFormat="1" ht="19.5" customHeight="1">
      <c r="A30" s="120" t="s">
        <v>430</v>
      </c>
      <c r="B30" s="121" t="s">
        <v>431</v>
      </c>
      <c r="C30" s="37"/>
      <c r="D30" s="37"/>
      <c r="E30" s="37"/>
      <c r="F30" s="89"/>
      <c r="G30" s="89"/>
    </row>
    <row r="31" spans="1:7" s="104" customFormat="1" ht="19.5" customHeight="1">
      <c r="A31" s="120" t="s">
        <v>432</v>
      </c>
      <c r="B31" s="80" t="s">
        <v>433</v>
      </c>
      <c r="C31" s="37">
        <v>20</v>
      </c>
      <c r="D31" s="37"/>
      <c r="E31" s="37">
        <v>20</v>
      </c>
      <c r="F31" s="89"/>
      <c r="G31" s="89"/>
    </row>
    <row r="32" spans="1:16" s="104" customFormat="1" ht="19.5" customHeight="1">
      <c r="A32" s="120" t="s">
        <v>434</v>
      </c>
      <c r="B32" s="80" t="s">
        <v>435</v>
      </c>
      <c r="C32" s="37"/>
      <c r="D32" s="37"/>
      <c r="E32" s="37"/>
      <c r="F32" s="89"/>
      <c r="G32" s="89"/>
      <c r="P32" s="89"/>
    </row>
    <row r="33" spans="1:11" s="104" customFormat="1" ht="19.5" customHeight="1">
      <c r="A33" s="120" t="s">
        <v>436</v>
      </c>
      <c r="B33" s="121" t="s">
        <v>437</v>
      </c>
      <c r="C33" s="37">
        <v>42</v>
      </c>
      <c r="D33" s="37"/>
      <c r="E33" s="37">
        <v>42</v>
      </c>
      <c r="F33" s="89"/>
      <c r="G33" s="89"/>
      <c r="H33" s="89"/>
      <c r="K33" s="89"/>
    </row>
    <row r="34" spans="1:9" s="104" customFormat="1" ht="19.5" customHeight="1">
      <c r="A34" s="120" t="s">
        <v>438</v>
      </c>
      <c r="B34" s="121" t="s">
        <v>439</v>
      </c>
      <c r="C34" s="37"/>
      <c r="D34" s="37"/>
      <c r="E34" s="37"/>
      <c r="F34" s="89"/>
      <c r="G34" s="89"/>
      <c r="H34" s="89"/>
      <c r="I34" s="89"/>
    </row>
    <row r="35" spans="1:10" s="104" customFormat="1" ht="19.5" customHeight="1">
      <c r="A35" s="120" t="s">
        <v>440</v>
      </c>
      <c r="B35" s="121" t="s">
        <v>441</v>
      </c>
      <c r="C35" s="37">
        <v>2</v>
      </c>
      <c r="D35" s="37"/>
      <c r="E35" s="37">
        <v>2</v>
      </c>
      <c r="F35" s="89"/>
      <c r="G35" s="89"/>
      <c r="H35" s="89"/>
      <c r="I35" s="89"/>
      <c r="J35" s="89"/>
    </row>
    <row r="36" spans="1:8" s="104" customFormat="1" ht="19.5" customHeight="1">
      <c r="A36" s="120" t="s">
        <v>442</v>
      </c>
      <c r="B36" s="121" t="s">
        <v>443</v>
      </c>
      <c r="C36" s="37">
        <v>81.82</v>
      </c>
      <c r="D36" s="37"/>
      <c r="E36" s="37">
        <v>81.82</v>
      </c>
      <c r="F36" s="89"/>
      <c r="G36" s="89"/>
      <c r="H36" s="89"/>
    </row>
    <row r="37" spans="1:9" s="104" customFormat="1" ht="19.5" customHeight="1">
      <c r="A37" s="120" t="s">
        <v>444</v>
      </c>
      <c r="B37" s="121" t="s">
        <v>445</v>
      </c>
      <c r="C37" s="37">
        <v>0.8</v>
      </c>
      <c r="D37" s="37"/>
      <c r="E37" s="37">
        <v>0.8</v>
      </c>
      <c r="F37" s="89"/>
      <c r="I37" s="89"/>
    </row>
    <row r="38" spans="1:8" s="104" customFormat="1" ht="19.5" customHeight="1">
      <c r="A38" s="120" t="s">
        <v>446</v>
      </c>
      <c r="B38" s="121" t="s">
        <v>447</v>
      </c>
      <c r="C38" s="37">
        <v>30</v>
      </c>
      <c r="D38" s="37"/>
      <c r="E38" s="37">
        <v>30</v>
      </c>
      <c r="F38" s="89"/>
      <c r="G38" s="89"/>
      <c r="H38" s="89"/>
    </row>
    <row r="39" spans="1:6" s="104" customFormat="1" ht="19.5" customHeight="1">
      <c r="A39" s="120" t="s">
        <v>448</v>
      </c>
      <c r="B39" s="121" t="s">
        <v>449</v>
      </c>
      <c r="C39" s="37"/>
      <c r="D39" s="37"/>
      <c r="E39" s="37"/>
      <c r="F39" s="89"/>
    </row>
    <row r="40" spans="1:8" s="104" customFormat="1" ht="19.5" customHeight="1">
      <c r="A40" s="120" t="s">
        <v>450</v>
      </c>
      <c r="B40" s="121" t="s">
        <v>451</v>
      </c>
      <c r="C40" s="37"/>
      <c r="D40" s="37"/>
      <c r="E40" s="37"/>
      <c r="F40" s="89"/>
      <c r="G40" s="89"/>
      <c r="H40" s="89"/>
    </row>
    <row r="41" spans="1:8" s="104" customFormat="1" ht="19.5" customHeight="1">
      <c r="A41" s="120" t="s">
        <v>452</v>
      </c>
      <c r="B41" s="121" t="s">
        <v>453</v>
      </c>
      <c r="C41" s="37"/>
      <c r="D41" s="37"/>
      <c r="E41" s="37"/>
      <c r="F41" s="89"/>
      <c r="G41" s="89"/>
      <c r="H41" s="89"/>
    </row>
    <row r="42" spans="1:19" s="104" customFormat="1" ht="19.5" customHeight="1">
      <c r="A42" s="120" t="s">
        <v>454</v>
      </c>
      <c r="B42" s="121" t="s">
        <v>455</v>
      </c>
      <c r="C42" s="37">
        <v>160</v>
      </c>
      <c r="D42" s="37"/>
      <c r="E42" s="37">
        <v>160</v>
      </c>
      <c r="F42" s="89"/>
      <c r="G42" s="89"/>
      <c r="J42" s="89"/>
      <c r="S42" s="89"/>
    </row>
    <row r="43" spans="1:7" s="104" customFormat="1" ht="19.5" customHeight="1">
      <c r="A43" s="120" t="s">
        <v>456</v>
      </c>
      <c r="B43" s="121" t="s">
        <v>457</v>
      </c>
      <c r="C43" s="37"/>
      <c r="D43" s="37"/>
      <c r="E43" s="37"/>
      <c r="F43" s="89"/>
      <c r="G43" s="89"/>
    </row>
    <row r="44" spans="1:9" s="104" customFormat="1" ht="19.5" customHeight="1">
      <c r="A44" s="120" t="s">
        <v>458</v>
      </c>
      <c r="B44" s="80" t="s">
        <v>459</v>
      </c>
      <c r="C44" s="37">
        <v>69.09</v>
      </c>
      <c r="D44" s="37"/>
      <c r="E44" s="37">
        <v>69.09</v>
      </c>
      <c r="F44" s="89"/>
      <c r="G44" s="89"/>
      <c r="H44" s="89"/>
      <c r="I44" s="89"/>
    </row>
    <row r="45" spans="1:7" s="104" customFormat="1" ht="19.5" customHeight="1">
      <c r="A45" s="120" t="s">
        <v>460</v>
      </c>
      <c r="B45" s="121" t="s">
        <v>461</v>
      </c>
      <c r="C45" s="37">
        <v>68.31</v>
      </c>
      <c r="D45" s="37"/>
      <c r="E45" s="37">
        <v>68.31</v>
      </c>
      <c r="F45" s="89"/>
      <c r="G45" s="89"/>
    </row>
    <row r="46" spans="1:16" s="104" customFormat="1" ht="19.5" customHeight="1">
      <c r="A46" s="120" t="s">
        <v>462</v>
      </c>
      <c r="B46" s="121" t="s">
        <v>463</v>
      </c>
      <c r="C46" s="37"/>
      <c r="D46" s="37"/>
      <c r="E46" s="37"/>
      <c r="F46" s="89"/>
      <c r="G46" s="89"/>
      <c r="I46" s="89"/>
      <c r="P46" s="89"/>
    </row>
    <row r="47" spans="1:16" s="104" customFormat="1" ht="19.5" customHeight="1">
      <c r="A47" s="120" t="s">
        <v>464</v>
      </c>
      <c r="B47" s="121" t="s">
        <v>465</v>
      </c>
      <c r="C47" s="37"/>
      <c r="D47" s="37"/>
      <c r="E47" s="37"/>
      <c r="F47" s="89"/>
      <c r="G47" s="89"/>
      <c r="H47" s="89"/>
      <c r="P47" s="89"/>
    </row>
    <row r="48" spans="1:10" s="104" customFormat="1" ht="19.5" customHeight="1">
      <c r="A48" s="120" t="s">
        <v>466</v>
      </c>
      <c r="B48" s="121" t="s">
        <v>467</v>
      </c>
      <c r="C48" s="37"/>
      <c r="D48" s="37"/>
      <c r="E48" s="37"/>
      <c r="F48" s="89"/>
      <c r="G48" s="89"/>
      <c r="H48" s="89"/>
      <c r="J48" s="89"/>
    </row>
    <row r="49" spans="1:9" s="104" customFormat="1" ht="19.5" customHeight="1">
      <c r="A49" s="120" t="s">
        <v>468</v>
      </c>
      <c r="B49" s="121" t="s">
        <v>469</v>
      </c>
      <c r="C49" s="37"/>
      <c r="D49" s="37"/>
      <c r="E49" s="37"/>
      <c r="F49" s="89"/>
      <c r="G49" s="89"/>
      <c r="H49" s="89"/>
      <c r="I49" s="89"/>
    </row>
    <row r="50" spans="1:8" s="104" customFormat="1" ht="19.5" customHeight="1">
      <c r="A50" s="120" t="s">
        <v>470</v>
      </c>
      <c r="B50" s="51" t="s">
        <v>471</v>
      </c>
      <c r="C50" s="79">
        <f>C51+C53+C55+C57</f>
        <v>215.27</v>
      </c>
      <c r="D50" s="79">
        <f>D51+D53+D55+D57</f>
        <v>215.27</v>
      </c>
      <c r="E50" s="37"/>
      <c r="F50" s="89"/>
      <c r="H50" s="89"/>
    </row>
    <row r="51" spans="1:7" s="104" customFormat="1" ht="19.5" customHeight="1">
      <c r="A51" s="120" t="s">
        <v>472</v>
      </c>
      <c r="B51" s="121" t="s">
        <v>473</v>
      </c>
      <c r="C51" s="37">
        <v>7.16</v>
      </c>
      <c r="D51" s="37">
        <v>7.16</v>
      </c>
      <c r="E51" s="37"/>
      <c r="F51" s="89"/>
      <c r="G51" s="89"/>
    </row>
    <row r="52" spans="1:10" s="104" customFormat="1" ht="19.5" customHeight="1">
      <c r="A52" s="120" t="s">
        <v>474</v>
      </c>
      <c r="B52" s="121" t="s">
        <v>475</v>
      </c>
      <c r="C52" s="37"/>
      <c r="D52" s="37"/>
      <c r="E52" s="37"/>
      <c r="F52" s="89"/>
      <c r="G52" s="89"/>
      <c r="I52" s="89"/>
      <c r="J52" s="89"/>
    </row>
    <row r="53" spans="1:8" s="104" customFormat="1" ht="19.5" customHeight="1">
      <c r="A53" s="120" t="s">
        <v>476</v>
      </c>
      <c r="B53" s="121" t="s">
        <v>409</v>
      </c>
      <c r="C53" s="37">
        <v>16.6</v>
      </c>
      <c r="D53" s="37">
        <v>16.6</v>
      </c>
      <c r="E53" s="37"/>
      <c r="F53" s="89"/>
      <c r="G53" s="89"/>
      <c r="H53" s="89"/>
    </row>
    <row r="54" spans="1:7" s="104" customFormat="1" ht="19.5" customHeight="1">
      <c r="A54" s="120" t="s">
        <v>477</v>
      </c>
      <c r="B54" s="121" t="s">
        <v>478</v>
      </c>
      <c r="C54" s="37"/>
      <c r="D54" s="37"/>
      <c r="E54" s="37"/>
      <c r="F54" s="89"/>
      <c r="G54" s="89"/>
    </row>
    <row r="55" spans="1:7" s="104" customFormat="1" ht="19.5" customHeight="1">
      <c r="A55" s="120" t="s">
        <v>479</v>
      </c>
      <c r="B55" s="121" t="s">
        <v>480</v>
      </c>
      <c r="C55" s="37">
        <v>0.15</v>
      </c>
      <c r="D55" s="37">
        <v>0.15</v>
      </c>
      <c r="E55" s="37"/>
      <c r="F55" s="89"/>
      <c r="G55" s="89"/>
    </row>
    <row r="56" spans="1:7" s="104" customFormat="1" ht="19.5" customHeight="1">
      <c r="A56" s="120" t="s">
        <v>481</v>
      </c>
      <c r="B56" s="121" t="s">
        <v>482</v>
      </c>
      <c r="C56" s="37"/>
      <c r="D56" s="37"/>
      <c r="E56" s="37"/>
      <c r="F56" s="89"/>
      <c r="G56" s="89"/>
    </row>
    <row r="57" spans="1:6" s="104" customFormat="1" ht="19.5" customHeight="1">
      <c r="A57" s="120" t="s">
        <v>483</v>
      </c>
      <c r="B57" s="121" t="s">
        <v>484</v>
      </c>
      <c r="C57" s="37">
        <v>191.36</v>
      </c>
      <c r="D57" s="37">
        <v>191.36</v>
      </c>
      <c r="E57" s="37"/>
      <c r="F57" s="89"/>
    </row>
    <row r="58" spans="1:6" s="104" customFormat="1" ht="19.5" customHeight="1">
      <c r="A58" s="120" t="s">
        <v>485</v>
      </c>
      <c r="B58" s="51" t="s">
        <v>486</v>
      </c>
      <c r="C58" s="37">
        <v>0.75</v>
      </c>
      <c r="D58" s="37"/>
      <c r="E58" s="37">
        <v>0.75</v>
      </c>
      <c r="F58" s="89"/>
    </row>
    <row r="59" spans="1:5" ht="19.5" customHeight="1">
      <c r="A59" s="120" t="s">
        <v>487</v>
      </c>
      <c r="B59" s="121" t="s">
        <v>488</v>
      </c>
      <c r="C59" s="122">
        <v>0.75</v>
      </c>
      <c r="D59" s="122"/>
      <c r="E59" s="122">
        <v>0.75</v>
      </c>
    </row>
    <row r="60" spans="4:14" ht="19.5" customHeight="1">
      <c r="D60" s="23"/>
      <c r="E60" s="23"/>
      <c r="F60" s="23"/>
      <c r="N60" s="23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8" sqref="J18"/>
    </sheetView>
  </sheetViews>
  <sheetFormatPr defaultColWidth="6.875" defaultRowHeight="12.75" customHeight="1"/>
  <cols>
    <col min="1" max="6" width="11.625" style="22" hidden="1" customWidth="1"/>
    <col min="7" max="12" width="19.625" style="22" customWidth="1"/>
    <col min="13" max="16384" width="6.875" style="22" customWidth="1"/>
  </cols>
  <sheetData>
    <row r="1" spans="1:12" ht="19.5" customHeight="1">
      <c r="A1" s="101" t="s">
        <v>489</v>
      </c>
      <c r="G1" s="2" t="s">
        <v>490</v>
      </c>
      <c r="L1" s="111"/>
    </row>
    <row r="2" spans="1:12" ht="42" customHeight="1">
      <c r="A2" s="102" t="s">
        <v>491</v>
      </c>
      <c r="B2" s="92"/>
      <c r="C2" s="92"/>
      <c r="D2" s="92"/>
      <c r="E2" s="92"/>
      <c r="F2" s="92"/>
      <c r="G2" s="91" t="s">
        <v>492</v>
      </c>
      <c r="H2" s="91"/>
      <c r="I2" s="91"/>
      <c r="J2" s="91"/>
      <c r="K2" s="91"/>
      <c r="L2" s="91"/>
    </row>
    <row r="3" spans="1:12" ht="19.5" customHeight="1">
      <c r="A3" s="103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9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32" t="s">
        <v>313</v>
      </c>
    </row>
    <row r="5" spans="1:12" ht="28.5" customHeight="1">
      <c r="A5" s="45" t="s">
        <v>493</v>
      </c>
      <c r="B5" s="45"/>
      <c r="C5" s="45"/>
      <c r="D5" s="45"/>
      <c r="E5" s="45"/>
      <c r="F5" s="96"/>
      <c r="G5" s="45" t="s">
        <v>339</v>
      </c>
      <c r="H5" s="45"/>
      <c r="I5" s="45"/>
      <c r="J5" s="45"/>
      <c r="K5" s="45"/>
      <c r="L5" s="45"/>
    </row>
    <row r="6" spans="1:12" ht="28.5" customHeight="1">
      <c r="A6" s="67" t="s">
        <v>318</v>
      </c>
      <c r="B6" s="105" t="s">
        <v>494</v>
      </c>
      <c r="C6" s="67" t="s">
        <v>495</v>
      </c>
      <c r="D6" s="67"/>
      <c r="E6" s="67"/>
      <c r="F6" s="106" t="s">
        <v>496</v>
      </c>
      <c r="G6" s="45" t="s">
        <v>318</v>
      </c>
      <c r="H6" s="18" t="s">
        <v>494</v>
      </c>
      <c r="I6" s="45" t="s">
        <v>495</v>
      </c>
      <c r="J6" s="45"/>
      <c r="K6" s="45"/>
      <c r="L6" s="45" t="s">
        <v>496</v>
      </c>
    </row>
    <row r="7" spans="1:12" ht="28.5" customHeight="1">
      <c r="A7" s="97"/>
      <c r="B7" s="33"/>
      <c r="C7" s="98" t="s">
        <v>342</v>
      </c>
      <c r="D7" s="107" t="s">
        <v>497</v>
      </c>
      <c r="E7" s="107" t="s">
        <v>498</v>
      </c>
      <c r="F7" s="97"/>
      <c r="G7" s="45"/>
      <c r="H7" s="18"/>
      <c r="I7" s="45" t="s">
        <v>342</v>
      </c>
      <c r="J7" s="18" t="s">
        <v>497</v>
      </c>
      <c r="K7" s="18" t="s">
        <v>498</v>
      </c>
      <c r="L7" s="45"/>
    </row>
    <row r="8" spans="1:12" ht="28.5" customHeight="1">
      <c r="A8" s="108"/>
      <c r="B8" s="108"/>
      <c r="C8" s="108"/>
      <c r="D8" s="108"/>
      <c r="E8" s="108"/>
      <c r="F8" s="109"/>
      <c r="G8" s="110">
        <v>0.8</v>
      </c>
      <c r="H8" s="37"/>
      <c r="I8" s="52"/>
      <c r="J8" s="53"/>
      <c r="K8" s="54"/>
      <c r="L8" s="112">
        <v>0.8</v>
      </c>
    </row>
    <row r="9" spans="2:12" ht="22.5" customHeight="1">
      <c r="B9" s="23"/>
      <c r="G9" s="23"/>
      <c r="H9" s="23"/>
      <c r="I9" s="23"/>
      <c r="J9" s="23"/>
      <c r="K9" s="23"/>
      <c r="L9" s="23"/>
    </row>
    <row r="10" spans="7:12" ht="12.75" customHeight="1">
      <c r="G10" s="23"/>
      <c r="H10" s="23"/>
      <c r="I10" s="23"/>
      <c r="J10" s="23"/>
      <c r="K10" s="23"/>
      <c r="L10" s="23"/>
    </row>
    <row r="11" spans="7:12" ht="12.75" customHeight="1">
      <c r="G11" s="23"/>
      <c r="H11" s="23"/>
      <c r="I11" s="23"/>
      <c r="J11" s="23"/>
      <c r="K11" s="23"/>
      <c r="L11" s="23"/>
    </row>
    <row r="12" spans="7:12" ht="12.75" customHeight="1">
      <c r="G12" s="23"/>
      <c r="H12" s="23"/>
      <c r="I12" s="23"/>
      <c r="L12" s="23"/>
    </row>
    <row r="13" spans="6:11" ht="12.75" customHeight="1">
      <c r="F13" s="23"/>
      <c r="G13" s="23"/>
      <c r="H13" s="23"/>
      <c r="I13" s="23"/>
      <c r="J13" s="23"/>
      <c r="K13" s="23"/>
    </row>
    <row r="14" spans="4:9" ht="12.75" customHeight="1">
      <c r="D14" s="23"/>
      <c r="G14" s="23"/>
      <c r="H14" s="23"/>
      <c r="I14" s="23"/>
    </row>
    <row r="15" ht="12.75" customHeight="1">
      <c r="J15" s="23"/>
    </row>
    <row r="16" spans="11:12" ht="12.75" customHeight="1">
      <c r="K16" s="23"/>
      <c r="L16" s="23"/>
    </row>
    <row r="20" ht="12.75" customHeight="1">
      <c r="H20" s="23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7" sqref="C7"/>
    </sheetView>
  </sheetViews>
  <sheetFormatPr defaultColWidth="6.875" defaultRowHeight="12.75" customHeight="1"/>
  <cols>
    <col min="1" max="1" width="19.50390625" style="22" customWidth="1"/>
    <col min="2" max="2" width="52.50390625" style="22" customWidth="1"/>
    <col min="3" max="5" width="18.25390625" style="22" customWidth="1"/>
    <col min="6" max="16384" width="6.875" style="22" customWidth="1"/>
  </cols>
  <sheetData>
    <row r="1" spans="1:5" ht="19.5" customHeight="1">
      <c r="A1" s="2" t="s">
        <v>499</v>
      </c>
      <c r="E1" s="60"/>
    </row>
    <row r="2" spans="1:5" ht="42.75" customHeight="1">
      <c r="A2" s="90" t="s">
        <v>500</v>
      </c>
      <c r="B2" s="91"/>
      <c r="C2" s="91"/>
      <c r="D2" s="91"/>
      <c r="E2" s="91"/>
    </row>
    <row r="3" spans="1:5" ht="19.5" customHeight="1">
      <c r="A3" s="92"/>
      <c r="B3" s="92"/>
      <c r="C3" s="92"/>
      <c r="D3" s="92"/>
      <c r="E3" s="92"/>
    </row>
    <row r="4" spans="1:5" ht="19.5" customHeight="1">
      <c r="A4" s="93"/>
      <c r="B4" s="94"/>
      <c r="C4" s="94"/>
      <c r="D4" s="94"/>
      <c r="E4" s="95" t="s">
        <v>313</v>
      </c>
    </row>
    <row r="5" spans="1:5" ht="19.5" customHeight="1">
      <c r="A5" s="45" t="s">
        <v>340</v>
      </c>
      <c r="B5" s="96" t="s">
        <v>341</v>
      </c>
      <c r="C5" s="45" t="s">
        <v>501</v>
      </c>
      <c r="D5" s="45"/>
      <c r="E5" s="45"/>
    </row>
    <row r="6" spans="1:5" ht="19.5" customHeight="1">
      <c r="A6" s="97"/>
      <c r="B6" s="97"/>
      <c r="C6" s="98" t="s">
        <v>318</v>
      </c>
      <c r="D6" s="98" t="s">
        <v>343</v>
      </c>
      <c r="E6" s="98" t="s">
        <v>344</v>
      </c>
    </row>
    <row r="7" spans="1:5" ht="19.5" customHeight="1">
      <c r="A7" s="34" t="s">
        <v>318</v>
      </c>
      <c r="B7" s="35"/>
      <c r="C7" s="53">
        <v>20</v>
      </c>
      <c r="D7" s="54"/>
      <c r="E7" s="37">
        <v>20</v>
      </c>
    </row>
    <row r="8" spans="1:5" ht="19.5" customHeight="1">
      <c r="A8" s="99" t="s">
        <v>502</v>
      </c>
      <c r="B8" s="100" t="s">
        <v>332</v>
      </c>
      <c r="C8" s="53">
        <v>20</v>
      </c>
      <c r="D8" s="54"/>
      <c r="E8" s="37">
        <v>20</v>
      </c>
    </row>
    <row r="9" spans="1:5" ht="19.5" customHeight="1">
      <c r="A9" s="99" t="s">
        <v>503</v>
      </c>
      <c r="B9" s="100" t="s">
        <v>504</v>
      </c>
      <c r="C9" s="53">
        <v>20</v>
      </c>
      <c r="D9" s="54"/>
      <c r="E9" s="37">
        <v>20</v>
      </c>
    </row>
    <row r="10" spans="1:5" ht="19.5" customHeight="1">
      <c r="A10" s="99" t="s">
        <v>505</v>
      </c>
      <c r="B10" s="100" t="s">
        <v>506</v>
      </c>
      <c r="C10" s="53">
        <v>20</v>
      </c>
      <c r="D10" s="54"/>
      <c r="E10" s="37">
        <v>20</v>
      </c>
    </row>
    <row r="11" spans="1:5" ht="20.25" customHeight="1">
      <c r="A11" s="23"/>
      <c r="B11" s="23"/>
      <c r="C11" s="23"/>
      <c r="D11" s="23"/>
      <c r="E11" s="23"/>
    </row>
    <row r="12" spans="1:5" ht="12.75" customHeight="1">
      <c r="A12" s="23"/>
      <c r="B12" s="23"/>
      <c r="C12" s="23"/>
      <c r="E12" s="23"/>
    </row>
    <row r="13" spans="1:5" ht="12.75" customHeight="1">
      <c r="A13" s="23"/>
      <c r="B13" s="23"/>
      <c r="C13" s="23"/>
      <c r="D13" s="23"/>
      <c r="E13" s="23"/>
    </row>
    <row r="14" spans="1:5" ht="12.75" customHeight="1">
      <c r="A14" s="23"/>
      <c r="B14" s="23"/>
      <c r="C14" s="23"/>
      <c r="E14" s="23"/>
    </row>
    <row r="15" spans="1:5" ht="12.75" customHeight="1">
      <c r="A15" s="23"/>
      <c r="B15" s="23"/>
      <c r="D15" s="23"/>
      <c r="E15" s="23"/>
    </row>
    <row r="16" spans="1:5" ht="12.75" customHeight="1">
      <c r="A16" s="23"/>
      <c r="E16" s="23"/>
    </row>
    <row r="17" ht="12.75" customHeight="1">
      <c r="B17" s="23"/>
    </row>
    <row r="18" ht="12.75" customHeight="1">
      <c r="B18" s="23"/>
    </row>
    <row r="19" ht="12.75" customHeight="1">
      <c r="B19" s="23"/>
    </row>
    <row r="20" ht="12.75" customHeight="1">
      <c r="B20" s="23"/>
    </row>
    <row r="21" ht="12.75" customHeight="1">
      <c r="B21" s="23"/>
    </row>
    <row r="22" ht="12.75" customHeight="1">
      <c r="B22" s="23"/>
    </row>
    <row r="24" ht="12.75" customHeight="1">
      <c r="B24" s="23"/>
    </row>
    <row r="25" ht="12.75" customHeight="1">
      <c r="B25" s="23"/>
    </row>
    <row r="27" ht="12.75" customHeight="1">
      <c r="B27" s="23"/>
    </row>
    <row r="28" ht="12.75" customHeight="1">
      <c r="B28" s="23"/>
    </row>
    <row r="29" ht="12.75" customHeight="1">
      <c r="D29" s="23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2">
      <selection activeCell="B27" sqref="B27"/>
    </sheetView>
  </sheetViews>
  <sheetFormatPr defaultColWidth="6.875" defaultRowHeight="19.5" customHeight="1"/>
  <cols>
    <col min="1" max="4" width="34.50390625" style="22" customWidth="1"/>
    <col min="5" max="159" width="6.75390625" style="22" customWidth="1"/>
    <col min="160" max="16384" width="6.875" style="22" customWidth="1"/>
  </cols>
  <sheetData>
    <row r="1" spans="1:251" ht="19.5" customHeight="1">
      <c r="A1" s="2" t="s">
        <v>507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ht="38.25" customHeight="1">
      <c r="A2" s="61" t="s">
        <v>508</v>
      </c>
      <c r="B2" s="62"/>
      <c r="C2" s="62"/>
      <c r="D2" s="6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ht="12.75" customHeight="1">
      <c r="A3" s="63"/>
      <c r="B3" s="63"/>
      <c r="C3" s="64"/>
      <c r="D3" s="63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ht="19.5" customHeight="1">
      <c r="A4" s="31"/>
      <c r="B4" s="65"/>
      <c r="C4" s="66"/>
      <c r="D4" s="32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ht="23.25" customHeight="1">
      <c r="A5" s="45" t="s">
        <v>314</v>
      </c>
      <c r="B5" s="45"/>
      <c r="C5" s="45" t="s">
        <v>315</v>
      </c>
      <c r="D5" s="45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ht="24" customHeight="1">
      <c r="A6" s="67" t="s">
        <v>316</v>
      </c>
      <c r="B6" s="68" t="s">
        <v>317</v>
      </c>
      <c r="C6" s="67" t="s">
        <v>316</v>
      </c>
      <c r="D6" s="67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ht="19.5" customHeight="1">
      <c r="A7" s="69" t="s">
        <v>509</v>
      </c>
      <c r="B7" s="37">
        <v>8384.41</v>
      </c>
      <c r="C7" s="70" t="s">
        <v>325</v>
      </c>
      <c r="D7" s="71">
        <v>7951.24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ht="19.5" customHeight="1">
      <c r="A8" s="72" t="s">
        <v>510</v>
      </c>
      <c r="B8" s="37"/>
      <c r="C8" s="73" t="s">
        <v>327</v>
      </c>
      <c r="D8" s="74">
        <v>1051.45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ht="19.5" customHeight="1">
      <c r="A9" s="75" t="s">
        <v>511</v>
      </c>
      <c r="B9" s="76"/>
      <c r="C9" s="73" t="s">
        <v>329</v>
      </c>
      <c r="D9" s="74">
        <v>400.12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ht="19.5" customHeight="1">
      <c r="A10" s="77" t="s">
        <v>512</v>
      </c>
      <c r="B10" s="76"/>
      <c r="C10" s="73" t="s">
        <v>331</v>
      </c>
      <c r="D10" s="74">
        <v>414.54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ht="19.5" customHeight="1">
      <c r="A11" s="77" t="s">
        <v>513</v>
      </c>
      <c r="B11" s="76"/>
      <c r="C11" s="73" t="s">
        <v>332</v>
      </c>
      <c r="D11" s="74">
        <v>20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ht="19.5" customHeight="1">
      <c r="A12" s="77" t="s">
        <v>514</v>
      </c>
      <c r="B12" s="37"/>
      <c r="C12" s="78"/>
      <c r="D12" s="7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ht="19.5" customHeight="1">
      <c r="A13" s="77"/>
      <c r="B13" s="39"/>
      <c r="C13" s="78"/>
      <c r="D13" s="74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ht="19.5" customHeight="1">
      <c r="A14" s="77"/>
      <c r="B14" s="79"/>
      <c r="C14" s="73"/>
      <c r="D14" s="74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ht="19.5" customHeight="1">
      <c r="A15" s="77"/>
      <c r="B15" s="79"/>
      <c r="C15" s="73"/>
      <c r="D15" s="74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ht="19.5" customHeight="1">
      <c r="A16" s="77"/>
      <c r="B16" s="79"/>
      <c r="C16" s="73"/>
      <c r="D16" s="74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ht="19.5" customHeight="1">
      <c r="A17" s="77"/>
      <c r="B17" s="79"/>
      <c r="C17" s="73"/>
      <c r="D17" s="74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ht="19.5" customHeight="1">
      <c r="A18" s="80"/>
      <c r="B18" s="79"/>
      <c r="C18" s="73"/>
      <c r="D18" s="74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ht="19.5" customHeight="1">
      <c r="A19" s="80"/>
      <c r="B19" s="79"/>
      <c r="C19" s="78"/>
      <c r="D19" s="74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ht="19.5" customHeight="1">
      <c r="A20" s="80"/>
      <c r="B20" s="79"/>
      <c r="C20" s="73"/>
      <c r="D20" s="7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ht="19.5" customHeight="1">
      <c r="A21" s="80"/>
      <c r="B21" s="79"/>
      <c r="C21" s="73"/>
      <c r="D21" s="7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ht="19.5" customHeight="1">
      <c r="A22" s="81"/>
      <c r="B22" s="79"/>
      <c r="C22" s="73"/>
      <c r="D22" s="74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ht="19.5" customHeight="1">
      <c r="A23" s="81"/>
      <c r="B23" s="79"/>
      <c r="C23" s="73"/>
      <c r="D23" s="74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ht="19.5" customHeight="1">
      <c r="A24" s="81"/>
      <c r="B24" s="79"/>
      <c r="C24" s="82"/>
      <c r="D24" s="8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ht="19.5" customHeight="1">
      <c r="A25" s="84" t="s">
        <v>515</v>
      </c>
      <c r="B25" s="85">
        <f>SUM(B7:B17)</f>
        <v>8384.41</v>
      </c>
      <c r="C25" s="86" t="s">
        <v>516</v>
      </c>
      <c r="D25" s="83">
        <f>SUM(D7:D17)</f>
        <v>9837.350000000002</v>
      </c>
      <c r="F25" s="23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ht="19.5" customHeight="1">
      <c r="A26" s="77" t="s">
        <v>517</v>
      </c>
      <c r="B26" s="85"/>
      <c r="C26" s="73" t="s">
        <v>518</v>
      </c>
      <c r="D26" s="83"/>
      <c r="E26" s="23"/>
      <c r="F26" s="23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ht="19.5" customHeight="1">
      <c r="A27" s="77" t="s">
        <v>519</v>
      </c>
      <c r="B27" s="37">
        <v>1452.94</v>
      </c>
      <c r="C27" s="78"/>
      <c r="D27" s="8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5" ht="19.5" customHeight="1">
      <c r="A28" s="87" t="s">
        <v>520</v>
      </c>
      <c r="B28" s="88">
        <f>SUM(B25:B27)</f>
        <v>9837.35</v>
      </c>
      <c r="C28" s="82" t="s">
        <v>521</v>
      </c>
      <c r="D28" s="83">
        <f>D25+D26</f>
        <v>9837.350000000002</v>
      </c>
      <c r="E28" s="23"/>
    </row>
    <row r="35" ht="19.5" customHeight="1">
      <c r="C35" s="2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workbookViewId="0" topLeftCell="B2">
      <selection activeCell="D7" sqref="D7"/>
    </sheetView>
  </sheetViews>
  <sheetFormatPr defaultColWidth="6.875" defaultRowHeight="12.75" customHeight="1"/>
  <cols>
    <col min="1" max="1" width="12.375" style="22" customWidth="1"/>
    <col min="2" max="2" width="38.25390625" style="22" customWidth="1"/>
    <col min="3" max="12" width="12.625" style="22" customWidth="1"/>
    <col min="13" max="16384" width="6.875" style="22" customWidth="1"/>
  </cols>
  <sheetData>
    <row r="1" spans="1:12" ht="19.5" customHeight="1">
      <c r="A1" s="42" t="s">
        <v>522</v>
      </c>
      <c r="L1" s="55"/>
    </row>
    <row r="2" spans="1:12" ht="43.5" customHeight="1">
      <c r="A2" s="24" t="s">
        <v>523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56" t="s">
        <v>313</v>
      </c>
    </row>
    <row r="5" spans="1:12" ht="24" customHeight="1">
      <c r="A5" s="45" t="s">
        <v>524</v>
      </c>
      <c r="B5" s="45"/>
      <c r="C5" s="46" t="s">
        <v>318</v>
      </c>
      <c r="D5" s="18" t="s">
        <v>519</v>
      </c>
      <c r="E5" s="18" t="s">
        <v>509</v>
      </c>
      <c r="F5" s="18" t="s">
        <v>510</v>
      </c>
      <c r="G5" s="18" t="s">
        <v>511</v>
      </c>
      <c r="H5" s="47" t="s">
        <v>512</v>
      </c>
      <c r="I5" s="46"/>
      <c r="J5" s="18" t="s">
        <v>513</v>
      </c>
      <c r="K5" s="18" t="s">
        <v>514</v>
      </c>
      <c r="L5" s="57" t="s">
        <v>517</v>
      </c>
    </row>
    <row r="6" spans="1:12" ht="42" customHeight="1">
      <c r="A6" s="48" t="s">
        <v>340</v>
      </c>
      <c r="B6" s="49" t="s">
        <v>341</v>
      </c>
      <c r="C6" s="33"/>
      <c r="D6" s="33"/>
      <c r="E6" s="33"/>
      <c r="F6" s="33"/>
      <c r="G6" s="33"/>
      <c r="H6" s="18" t="s">
        <v>525</v>
      </c>
      <c r="I6" s="18" t="s">
        <v>526</v>
      </c>
      <c r="J6" s="33"/>
      <c r="K6" s="33"/>
      <c r="L6" s="33"/>
    </row>
    <row r="7" spans="1:12" ht="19.5" customHeight="1">
      <c r="A7" s="50" t="s">
        <v>318</v>
      </c>
      <c r="B7" s="51"/>
      <c r="C7" s="52">
        <v>9837.35</v>
      </c>
      <c r="D7" s="52">
        <f>D10+D11+D26</f>
        <v>1452.94</v>
      </c>
      <c r="E7" s="53">
        <f>E8+E12+E19+E23</f>
        <v>8384.41</v>
      </c>
      <c r="F7" s="37"/>
      <c r="G7" s="53"/>
      <c r="H7" s="54"/>
      <c r="I7" s="54"/>
      <c r="J7" s="37"/>
      <c r="K7" s="53"/>
      <c r="L7" s="37"/>
    </row>
    <row r="8" spans="1:12" ht="19.5" customHeight="1">
      <c r="A8" s="50" t="s">
        <v>345</v>
      </c>
      <c r="B8" s="51" t="s">
        <v>325</v>
      </c>
      <c r="C8" s="52">
        <v>7951.24</v>
      </c>
      <c r="D8" s="52">
        <v>1432.94</v>
      </c>
      <c r="E8" s="53">
        <f>E10+E11</f>
        <v>6518.299999999999</v>
      </c>
      <c r="F8" s="37"/>
      <c r="G8" s="53"/>
      <c r="H8" s="54"/>
      <c r="I8" s="54"/>
      <c r="J8" s="37"/>
      <c r="K8" s="53"/>
      <c r="L8" s="37"/>
    </row>
    <row r="9" spans="1:12" ht="19.5" customHeight="1">
      <c r="A9" s="50" t="s">
        <v>527</v>
      </c>
      <c r="B9" s="51" t="s">
        <v>528</v>
      </c>
      <c r="C9" s="52">
        <v>7951.24</v>
      </c>
      <c r="D9" s="52">
        <f>D10+D11</f>
        <v>1432.94</v>
      </c>
      <c r="E9" s="53">
        <f>E10+E11</f>
        <v>6518.299999999999</v>
      </c>
      <c r="F9" s="37"/>
      <c r="G9" s="53"/>
      <c r="H9" s="54"/>
      <c r="I9" s="54"/>
      <c r="J9" s="37"/>
      <c r="K9" s="53"/>
      <c r="L9" s="37"/>
    </row>
    <row r="10" spans="1:12" ht="19.5" customHeight="1">
      <c r="A10" s="50" t="s">
        <v>529</v>
      </c>
      <c r="B10" s="51" t="s">
        <v>530</v>
      </c>
      <c r="C10" s="52">
        <v>2975.53</v>
      </c>
      <c r="D10" s="52">
        <v>425.29</v>
      </c>
      <c r="E10" s="53">
        <f>2975.53-425.29</f>
        <v>2550.2400000000002</v>
      </c>
      <c r="F10" s="37"/>
      <c r="G10" s="53"/>
      <c r="H10" s="54"/>
      <c r="I10" s="54"/>
      <c r="J10" s="37"/>
      <c r="K10" s="53"/>
      <c r="L10" s="37"/>
    </row>
    <row r="11" spans="1:12" ht="19.5" customHeight="1">
      <c r="A11" s="50" t="s">
        <v>531</v>
      </c>
      <c r="B11" s="51" t="s">
        <v>532</v>
      </c>
      <c r="C11" s="52">
        <v>4975.71</v>
      </c>
      <c r="D11" s="52">
        <f>386.85+620.8</f>
        <v>1007.65</v>
      </c>
      <c r="E11" s="53">
        <f>4588.86-620.8</f>
        <v>3968.0599999999995</v>
      </c>
      <c r="F11" s="37"/>
      <c r="G11" s="53"/>
      <c r="H11" s="54"/>
      <c r="I11" s="54"/>
      <c r="J11" s="37"/>
      <c r="K11" s="53"/>
      <c r="L11" s="37"/>
    </row>
    <row r="12" spans="1:12" ht="19.5" customHeight="1">
      <c r="A12" s="50" t="s">
        <v>352</v>
      </c>
      <c r="B12" s="51" t="s">
        <v>327</v>
      </c>
      <c r="C12" s="52">
        <v>1051.45</v>
      </c>
      <c r="D12" s="52"/>
      <c r="E12" s="53">
        <v>1051.45</v>
      </c>
      <c r="F12" s="37"/>
      <c r="G12" s="53"/>
      <c r="H12" s="54"/>
      <c r="I12" s="54"/>
      <c r="J12" s="37"/>
      <c r="K12" s="53"/>
      <c r="L12" s="37"/>
    </row>
    <row r="13" spans="1:12" ht="19.5" customHeight="1">
      <c r="A13" s="50" t="s">
        <v>533</v>
      </c>
      <c r="B13" s="51" t="s">
        <v>534</v>
      </c>
      <c r="C13" s="52">
        <v>1047.44</v>
      </c>
      <c r="D13" s="52"/>
      <c r="E13" s="53">
        <v>1047.44</v>
      </c>
      <c r="F13" s="37"/>
      <c r="G13" s="53"/>
      <c r="H13" s="54"/>
      <c r="I13" s="54"/>
      <c r="J13" s="37"/>
      <c r="K13" s="53"/>
      <c r="L13" s="37"/>
    </row>
    <row r="14" spans="1:12" ht="19.5" customHeight="1">
      <c r="A14" s="50" t="s">
        <v>535</v>
      </c>
      <c r="B14" s="51" t="s">
        <v>536</v>
      </c>
      <c r="C14" s="52">
        <v>552.72</v>
      </c>
      <c r="D14" s="52"/>
      <c r="E14" s="53">
        <v>552.72</v>
      </c>
      <c r="F14" s="37"/>
      <c r="G14" s="53"/>
      <c r="H14" s="54"/>
      <c r="I14" s="54"/>
      <c r="J14" s="37"/>
      <c r="K14" s="53"/>
      <c r="L14" s="37"/>
    </row>
    <row r="15" spans="1:12" ht="19.5" customHeight="1">
      <c r="A15" s="50" t="s">
        <v>537</v>
      </c>
      <c r="B15" s="51" t="s">
        <v>538</v>
      </c>
      <c r="C15" s="52">
        <v>276.36</v>
      </c>
      <c r="D15" s="52"/>
      <c r="E15" s="53">
        <v>276.36</v>
      </c>
      <c r="F15" s="37"/>
      <c r="G15" s="53"/>
      <c r="H15" s="54"/>
      <c r="I15" s="54"/>
      <c r="J15" s="37"/>
      <c r="K15" s="53"/>
      <c r="L15" s="37"/>
    </row>
    <row r="16" spans="1:12" ht="19.5" customHeight="1">
      <c r="A16" s="50" t="s">
        <v>539</v>
      </c>
      <c r="B16" s="51" t="s">
        <v>540</v>
      </c>
      <c r="C16" s="52">
        <v>218.37</v>
      </c>
      <c r="D16" s="52"/>
      <c r="E16" s="53">
        <v>218.37</v>
      </c>
      <c r="F16" s="37"/>
      <c r="G16" s="53"/>
      <c r="H16" s="54"/>
      <c r="I16" s="54"/>
      <c r="J16" s="37"/>
      <c r="K16" s="53"/>
      <c r="L16" s="37"/>
    </row>
    <row r="17" spans="1:12" ht="19.5" customHeight="1">
      <c r="A17" s="50" t="s">
        <v>541</v>
      </c>
      <c r="B17" s="51" t="s">
        <v>542</v>
      </c>
      <c r="C17" s="52">
        <v>4.01</v>
      </c>
      <c r="D17" s="52"/>
      <c r="E17" s="53">
        <v>4.01</v>
      </c>
      <c r="F17" s="37"/>
      <c r="G17" s="53"/>
      <c r="H17" s="54"/>
      <c r="I17" s="54"/>
      <c r="J17" s="37"/>
      <c r="K17" s="53"/>
      <c r="L17" s="37"/>
    </row>
    <row r="18" spans="1:12" ht="19.5" customHeight="1">
      <c r="A18" s="50" t="s">
        <v>543</v>
      </c>
      <c r="B18" s="51" t="s">
        <v>544</v>
      </c>
      <c r="C18" s="52">
        <v>4.01</v>
      </c>
      <c r="D18" s="52"/>
      <c r="E18" s="53">
        <v>4.01</v>
      </c>
      <c r="F18" s="37"/>
      <c r="G18" s="53"/>
      <c r="H18" s="54"/>
      <c r="I18" s="54"/>
      <c r="J18" s="37"/>
      <c r="K18" s="53"/>
      <c r="L18" s="37"/>
    </row>
    <row r="19" spans="1:12" ht="19.5" customHeight="1">
      <c r="A19" s="50" t="s">
        <v>365</v>
      </c>
      <c r="B19" s="51" t="s">
        <v>329</v>
      </c>
      <c r="C19" s="52">
        <v>400.12</v>
      </c>
      <c r="D19" s="52"/>
      <c r="E19" s="53">
        <v>400.12</v>
      </c>
      <c r="F19" s="37"/>
      <c r="G19" s="53"/>
      <c r="H19" s="54"/>
      <c r="I19" s="54"/>
      <c r="J19" s="37"/>
      <c r="K19" s="53"/>
      <c r="L19" s="37"/>
    </row>
    <row r="20" spans="1:12" ht="19.5" customHeight="1">
      <c r="A20" s="50" t="s">
        <v>545</v>
      </c>
      <c r="B20" s="51" t="s">
        <v>546</v>
      </c>
      <c r="C20" s="52">
        <v>400.12</v>
      </c>
      <c r="D20" s="52"/>
      <c r="E20" s="53">
        <v>400.12</v>
      </c>
      <c r="F20" s="37"/>
      <c r="G20" s="53"/>
      <c r="H20" s="54"/>
      <c r="I20" s="54"/>
      <c r="J20" s="37"/>
      <c r="K20" s="53"/>
      <c r="L20" s="37"/>
    </row>
    <row r="21" spans="1:12" ht="19.5" customHeight="1">
      <c r="A21" s="50" t="s">
        <v>547</v>
      </c>
      <c r="B21" s="51" t="s">
        <v>548</v>
      </c>
      <c r="C21" s="52">
        <v>336.92</v>
      </c>
      <c r="D21" s="52"/>
      <c r="E21" s="53">
        <v>336.92</v>
      </c>
      <c r="F21" s="37"/>
      <c r="G21" s="53"/>
      <c r="H21" s="54"/>
      <c r="I21" s="54"/>
      <c r="J21" s="37"/>
      <c r="K21" s="53"/>
      <c r="L21" s="37"/>
    </row>
    <row r="22" spans="1:12" ht="19.5" customHeight="1">
      <c r="A22" s="50" t="s">
        <v>549</v>
      </c>
      <c r="B22" s="51" t="s">
        <v>550</v>
      </c>
      <c r="C22" s="52">
        <v>63.2</v>
      </c>
      <c r="D22" s="52"/>
      <c r="E22" s="53">
        <v>63.2</v>
      </c>
      <c r="F22" s="37"/>
      <c r="G22" s="53"/>
      <c r="H22" s="54"/>
      <c r="I22" s="54"/>
      <c r="J22" s="37"/>
      <c r="K22" s="53"/>
      <c r="L22" s="37"/>
    </row>
    <row r="23" spans="1:12" ht="19.5" customHeight="1">
      <c r="A23" s="50" t="s">
        <v>372</v>
      </c>
      <c r="B23" s="51" t="s">
        <v>331</v>
      </c>
      <c r="C23" s="52">
        <v>414.54</v>
      </c>
      <c r="D23" s="52"/>
      <c r="E23" s="53">
        <v>414.54</v>
      </c>
      <c r="F23" s="37"/>
      <c r="G23" s="53"/>
      <c r="H23" s="54"/>
      <c r="I23" s="54"/>
      <c r="J23" s="37"/>
      <c r="K23" s="53"/>
      <c r="L23" s="37"/>
    </row>
    <row r="24" spans="1:12" ht="19.5" customHeight="1">
      <c r="A24" s="50" t="s">
        <v>551</v>
      </c>
      <c r="B24" s="51" t="s">
        <v>552</v>
      </c>
      <c r="C24" s="52">
        <v>414.54</v>
      </c>
      <c r="D24" s="52"/>
      <c r="E24" s="53">
        <v>414.54</v>
      </c>
      <c r="F24" s="37"/>
      <c r="G24" s="53"/>
      <c r="H24" s="54"/>
      <c r="I24" s="54"/>
      <c r="J24" s="37"/>
      <c r="K24" s="53"/>
      <c r="L24" s="37"/>
    </row>
    <row r="25" spans="1:12" ht="19.5" customHeight="1">
      <c r="A25" s="50" t="s">
        <v>553</v>
      </c>
      <c r="B25" s="51" t="s">
        <v>554</v>
      </c>
      <c r="C25" s="52">
        <v>414.54</v>
      </c>
      <c r="D25" s="52"/>
      <c r="E25" s="53">
        <v>414.54</v>
      </c>
      <c r="F25" s="37"/>
      <c r="G25" s="53"/>
      <c r="H25" s="54"/>
      <c r="I25" s="54"/>
      <c r="J25" s="37"/>
      <c r="K25" s="53"/>
      <c r="L25" s="37"/>
    </row>
    <row r="26" spans="1:12" ht="19.5" customHeight="1">
      <c r="A26" s="50" t="s">
        <v>502</v>
      </c>
      <c r="B26" s="51" t="s">
        <v>332</v>
      </c>
      <c r="C26" s="52">
        <v>20</v>
      </c>
      <c r="D26" s="37">
        <v>20</v>
      </c>
      <c r="E26" s="53"/>
      <c r="F26" s="37"/>
      <c r="G26" s="53"/>
      <c r="H26" s="54"/>
      <c r="I26" s="54"/>
      <c r="J26" s="37"/>
      <c r="K26" s="53"/>
      <c r="L26" s="37"/>
    </row>
    <row r="27" spans="1:12" ht="19.5" customHeight="1">
      <c r="A27" s="50" t="s">
        <v>503</v>
      </c>
      <c r="B27" s="51" t="s">
        <v>504</v>
      </c>
      <c r="C27" s="52">
        <v>20</v>
      </c>
      <c r="D27" s="37">
        <v>20</v>
      </c>
      <c r="E27" s="53"/>
      <c r="F27" s="37"/>
      <c r="G27" s="53"/>
      <c r="H27" s="54"/>
      <c r="I27" s="54"/>
      <c r="J27" s="37"/>
      <c r="K27" s="53"/>
      <c r="L27" s="37"/>
    </row>
    <row r="28" spans="1:12" ht="19.5" customHeight="1">
      <c r="A28" s="50" t="s">
        <v>505</v>
      </c>
      <c r="B28" s="51" t="s">
        <v>506</v>
      </c>
      <c r="C28" s="52">
        <v>20</v>
      </c>
      <c r="D28" s="37">
        <v>20</v>
      </c>
      <c r="E28" s="53"/>
      <c r="F28" s="37"/>
      <c r="G28" s="53"/>
      <c r="H28" s="54"/>
      <c r="I28" s="54"/>
      <c r="J28" s="37"/>
      <c r="K28" s="53"/>
      <c r="L28" s="37"/>
    </row>
    <row r="29" spans="2:12" ht="21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2:12" ht="12.75" customHeigh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2.75" customHeight="1">
      <c r="B32" s="23"/>
      <c r="C32" s="23"/>
      <c r="D32" s="23"/>
      <c r="F32" s="23"/>
      <c r="G32" s="23"/>
      <c r="H32" s="23"/>
      <c r="I32" s="23"/>
      <c r="J32" s="23"/>
      <c r="K32" s="23"/>
      <c r="L32" s="23"/>
    </row>
    <row r="33" spans="2:12" ht="12.75" customHeight="1">
      <c r="B33" s="23"/>
      <c r="C33" s="23"/>
      <c r="I33" s="23"/>
      <c r="J33" s="23"/>
      <c r="K33" s="23"/>
      <c r="L33" s="23"/>
    </row>
    <row r="34" spans="2:11" ht="12.75" customHeight="1">
      <c r="B34" s="23"/>
      <c r="J34" s="23"/>
      <c r="K34" s="23"/>
    </row>
    <row r="35" spans="2:12" ht="12.75" customHeight="1">
      <c r="B35" s="23"/>
      <c r="J35" s="23"/>
      <c r="K35" s="23"/>
      <c r="L35" s="23"/>
    </row>
    <row r="36" spans="2:10" ht="12.75" customHeight="1">
      <c r="B36" s="23"/>
      <c r="E36" s="23"/>
      <c r="J36" s="23"/>
    </row>
    <row r="37" spans="2:10" ht="12.75" customHeight="1">
      <c r="B37" s="23"/>
      <c r="I37" s="23"/>
      <c r="J37" s="23"/>
    </row>
    <row r="38" spans="2:9" ht="12.75" customHeight="1">
      <c r="B38" s="23"/>
      <c r="I38" s="23"/>
    </row>
    <row r="39" spans="2:11" ht="12.75" customHeight="1">
      <c r="B39" s="23"/>
      <c r="I39" s="23"/>
      <c r="K39" s="23"/>
    </row>
    <row r="40" ht="12.75" customHeight="1">
      <c r="B40" s="23"/>
    </row>
    <row r="41" spans="2:6" ht="12.75" customHeight="1">
      <c r="B41" s="23"/>
      <c r="C41" s="23"/>
      <c r="F41" s="23"/>
    </row>
    <row r="42" ht="12.75" customHeight="1">
      <c r="B42" s="23"/>
    </row>
    <row r="43" spans="2:4" ht="12.75" customHeight="1">
      <c r="B43" s="23"/>
      <c r="C43" s="23"/>
      <c r="D43" s="23"/>
    </row>
    <row r="44" spans="2:11" ht="12.75" customHeight="1">
      <c r="B44" s="23"/>
      <c r="K44" s="23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 topLeftCell="A1">
      <selection activeCell="D6" sqref="D6:E6"/>
    </sheetView>
  </sheetViews>
  <sheetFormatPr defaultColWidth="6.875" defaultRowHeight="12.75" customHeight="1"/>
  <cols>
    <col min="1" max="1" width="17.125" style="22" customWidth="1"/>
    <col min="2" max="2" width="32.50390625" style="22" customWidth="1"/>
    <col min="3" max="6" width="18.00390625" style="22" customWidth="1"/>
    <col min="7" max="7" width="19.50390625" style="22" customWidth="1"/>
    <col min="8" max="8" width="21.00390625" style="22" customWidth="1"/>
    <col min="9" max="16384" width="6.875" style="22" customWidth="1"/>
  </cols>
  <sheetData>
    <row r="1" spans="1:2" ht="19.5" customHeight="1">
      <c r="A1" s="2" t="s">
        <v>555</v>
      </c>
      <c r="B1" s="23"/>
    </row>
    <row r="2" spans="1:8" ht="44.25" customHeight="1">
      <c r="A2" s="24" t="s">
        <v>556</v>
      </c>
      <c r="B2" s="25"/>
      <c r="C2" s="25"/>
      <c r="D2" s="25"/>
      <c r="E2" s="25"/>
      <c r="F2" s="25"/>
      <c r="G2" s="25"/>
      <c r="H2" s="25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313</v>
      </c>
    </row>
    <row r="5" spans="1:8" ht="29.25" customHeight="1">
      <c r="A5" s="18" t="s">
        <v>340</v>
      </c>
      <c r="B5" s="18" t="s">
        <v>341</v>
      </c>
      <c r="C5" s="18" t="s">
        <v>318</v>
      </c>
      <c r="D5" s="33" t="s">
        <v>343</v>
      </c>
      <c r="E5" s="18" t="s">
        <v>344</v>
      </c>
      <c r="F5" s="18" t="s">
        <v>557</v>
      </c>
      <c r="G5" s="18" t="s">
        <v>558</v>
      </c>
      <c r="H5" s="18" t="s">
        <v>559</v>
      </c>
    </row>
    <row r="6" spans="1:8" ht="27" customHeight="1">
      <c r="A6" s="34" t="s">
        <v>318</v>
      </c>
      <c r="B6" s="35"/>
      <c r="C6" s="36">
        <v>9837.35</v>
      </c>
      <c r="D6" s="37">
        <f>D7+D11+D18+D22</f>
        <v>9017.570000000002</v>
      </c>
      <c r="E6" s="38">
        <f>E7+E11+E25</f>
        <v>819.7800000000001</v>
      </c>
      <c r="F6" s="39"/>
      <c r="G6" s="39"/>
      <c r="H6" s="39"/>
    </row>
    <row r="7" spans="1:8" ht="27" customHeight="1">
      <c r="A7" s="40" t="s">
        <v>345</v>
      </c>
      <c r="B7" s="41" t="s">
        <v>325</v>
      </c>
      <c r="C7" s="36">
        <v>7951.23</v>
      </c>
      <c r="D7" s="37">
        <v>7155.469999999999</v>
      </c>
      <c r="E7" s="38">
        <v>795.7700000000001</v>
      </c>
      <c r="F7" s="39"/>
      <c r="G7" s="39"/>
      <c r="H7" s="39"/>
    </row>
    <row r="8" spans="1:8" ht="27" customHeight="1">
      <c r="A8" s="40" t="s">
        <v>527</v>
      </c>
      <c r="B8" s="41" t="s">
        <v>528</v>
      </c>
      <c r="C8" s="36">
        <v>7951.23</v>
      </c>
      <c r="D8" s="37">
        <f>D9+D10</f>
        <v>7155.469999999999</v>
      </c>
      <c r="E8" s="37">
        <f>E9+E10</f>
        <v>795.7700000000001</v>
      </c>
      <c r="F8" s="39"/>
      <c r="G8" s="39"/>
      <c r="H8" s="39"/>
    </row>
    <row r="9" spans="1:8" ht="27" customHeight="1">
      <c r="A9" s="40" t="s">
        <v>529</v>
      </c>
      <c r="B9" s="41" t="s">
        <v>530</v>
      </c>
      <c r="C9" s="36">
        <v>2975.53</v>
      </c>
      <c r="D9" s="37">
        <v>2801.31</v>
      </c>
      <c r="E9" s="38">
        <v>174.22</v>
      </c>
      <c r="F9" s="39"/>
      <c r="G9" s="39"/>
      <c r="H9" s="39"/>
    </row>
    <row r="10" spans="1:8" ht="27" customHeight="1">
      <c r="A10" s="40" t="s">
        <v>531</v>
      </c>
      <c r="B10" s="41" t="s">
        <v>532</v>
      </c>
      <c r="C10" s="36">
        <v>4975.7</v>
      </c>
      <c r="D10" s="37">
        <f>4347+7.16</f>
        <v>4354.16</v>
      </c>
      <c r="E10" s="38">
        <f>628.71-7.16</f>
        <v>621.5500000000001</v>
      </c>
      <c r="F10" s="39"/>
      <c r="G10" s="39"/>
      <c r="H10" s="39"/>
    </row>
    <row r="11" spans="1:8" ht="27" customHeight="1">
      <c r="A11" s="40" t="s">
        <v>352</v>
      </c>
      <c r="B11" s="41" t="s">
        <v>327</v>
      </c>
      <c r="C11" s="36">
        <v>1051.45</v>
      </c>
      <c r="D11" s="37">
        <v>1047.44</v>
      </c>
      <c r="E11" s="38">
        <v>4.01</v>
      </c>
      <c r="F11" s="39"/>
      <c r="G11" s="39"/>
      <c r="H11" s="39"/>
    </row>
    <row r="12" spans="1:8" ht="27" customHeight="1">
      <c r="A12" s="40" t="s">
        <v>533</v>
      </c>
      <c r="B12" s="41" t="s">
        <v>534</v>
      </c>
      <c r="C12" s="36">
        <v>1047.44</v>
      </c>
      <c r="D12" s="37">
        <v>1047.44</v>
      </c>
      <c r="E12" s="38"/>
      <c r="F12" s="39"/>
      <c r="G12" s="39"/>
      <c r="H12" s="39"/>
    </row>
    <row r="13" spans="1:8" ht="27" customHeight="1">
      <c r="A13" s="40" t="s">
        <v>535</v>
      </c>
      <c r="B13" s="41" t="s">
        <v>536</v>
      </c>
      <c r="C13" s="36">
        <v>552.72</v>
      </c>
      <c r="D13" s="37">
        <v>552.72</v>
      </c>
      <c r="E13" s="38"/>
      <c r="F13" s="39"/>
      <c r="G13" s="39"/>
      <c r="H13" s="39"/>
    </row>
    <row r="14" spans="1:8" ht="27" customHeight="1">
      <c r="A14" s="40" t="s">
        <v>537</v>
      </c>
      <c r="B14" s="41" t="s">
        <v>538</v>
      </c>
      <c r="C14" s="36">
        <v>276.36</v>
      </c>
      <c r="D14" s="37">
        <v>276.36</v>
      </c>
      <c r="E14" s="38"/>
      <c r="F14" s="39"/>
      <c r="G14" s="39"/>
      <c r="H14" s="39"/>
    </row>
    <row r="15" spans="1:8" ht="27" customHeight="1">
      <c r="A15" s="40" t="s">
        <v>539</v>
      </c>
      <c r="B15" s="41" t="s">
        <v>540</v>
      </c>
      <c r="C15" s="36">
        <v>218.37</v>
      </c>
      <c r="D15" s="37">
        <v>218.37</v>
      </c>
      <c r="E15" s="38"/>
      <c r="F15" s="39"/>
      <c r="G15" s="39"/>
      <c r="H15" s="39"/>
    </row>
    <row r="16" spans="1:8" ht="27" customHeight="1">
      <c r="A16" s="40" t="s">
        <v>541</v>
      </c>
      <c r="B16" s="41" t="s">
        <v>542</v>
      </c>
      <c r="C16" s="36">
        <v>4.01</v>
      </c>
      <c r="D16" s="37"/>
      <c r="E16" s="38">
        <v>4.01</v>
      </c>
      <c r="F16" s="39"/>
      <c r="G16" s="39"/>
      <c r="H16" s="39"/>
    </row>
    <row r="17" spans="1:8" ht="27" customHeight="1">
      <c r="A17" s="40" t="s">
        <v>543</v>
      </c>
      <c r="B17" s="41" t="s">
        <v>544</v>
      </c>
      <c r="C17" s="36">
        <v>4.01</v>
      </c>
      <c r="D17" s="37"/>
      <c r="E17" s="38">
        <v>4.01</v>
      </c>
      <c r="F17" s="39"/>
      <c r="G17" s="39"/>
      <c r="H17" s="39"/>
    </row>
    <row r="18" spans="1:8" ht="27" customHeight="1">
      <c r="A18" s="40" t="s">
        <v>365</v>
      </c>
      <c r="B18" s="41" t="s">
        <v>329</v>
      </c>
      <c r="C18" s="36">
        <v>400.12</v>
      </c>
      <c r="D18" s="37">
        <v>400.12</v>
      </c>
      <c r="E18" s="38"/>
      <c r="F18" s="39"/>
      <c r="G18" s="39"/>
      <c r="H18" s="39"/>
    </row>
    <row r="19" spans="1:8" ht="27" customHeight="1">
      <c r="A19" s="40" t="s">
        <v>545</v>
      </c>
      <c r="B19" s="41" t="s">
        <v>546</v>
      </c>
      <c r="C19" s="36">
        <v>400.12</v>
      </c>
      <c r="D19" s="37">
        <v>400.12</v>
      </c>
      <c r="E19" s="38"/>
      <c r="F19" s="39"/>
      <c r="G19" s="39"/>
      <c r="H19" s="39"/>
    </row>
    <row r="20" spans="1:8" ht="27" customHeight="1">
      <c r="A20" s="40" t="s">
        <v>547</v>
      </c>
      <c r="B20" s="41" t="s">
        <v>548</v>
      </c>
      <c r="C20" s="36">
        <v>336.92</v>
      </c>
      <c r="D20" s="37">
        <v>336.92</v>
      </c>
      <c r="E20" s="38"/>
      <c r="F20" s="39"/>
      <c r="G20" s="39"/>
      <c r="H20" s="39"/>
    </row>
    <row r="21" spans="1:8" ht="27" customHeight="1">
      <c r="A21" s="40" t="s">
        <v>549</v>
      </c>
      <c r="B21" s="41" t="s">
        <v>550</v>
      </c>
      <c r="C21" s="36">
        <v>63.2</v>
      </c>
      <c r="D21" s="37">
        <v>63.2</v>
      </c>
      <c r="E21" s="38"/>
      <c r="F21" s="39"/>
      <c r="G21" s="39"/>
      <c r="H21" s="39"/>
    </row>
    <row r="22" spans="1:8" ht="27" customHeight="1">
      <c r="A22" s="40" t="s">
        <v>372</v>
      </c>
      <c r="B22" s="41" t="s">
        <v>331</v>
      </c>
      <c r="C22" s="36">
        <v>414.54</v>
      </c>
      <c r="D22" s="37">
        <v>414.54</v>
      </c>
      <c r="E22" s="38"/>
      <c r="F22" s="39"/>
      <c r="G22" s="39"/>
      <c r="H22" s="39"/>
    </row>
    <row r="23" spans="1:8" ht="27" customHeight="1">
      <c r="A23" s="40" t="s">
        <v>551</v>
      </c>
      <c r="B23" s="41" t="s">
        <v>552</v>
      </c>
      <c r="C23" s="36">
        <v>414.54</v>
      </c>
      <c r="D23" s="37">
        <v>414.54</v>
      </c>
      <c r="E23" s="38"/>
      <c r="F23" s="39"/>
      <c r="G23" s="39"/>
      <c r="H23" s="39"/>
    </row>
    <row r="24" spans="1:8" ht="27" customHeight="1">
      <c r="A24" s="40" t="s">
        <v>553</v>
      </c>
      <c r="B24" s="41" t="s">
        <v>554</v>
      </c>
      <c r="C24" s="36">
        <v>414.54</v>
      </c>
      <c r="D24" s="37">
        <v>414.54</v>
      </c>
      <c r="E24" s="38"/>
      <c r="F24" s="39"/>
      <c r="G24" s="39"/>
      <c r="H24" s="39"/>
    </row>
    <row r="25" spans="1:8" ht="27" customHeight="1">
      <c r="A25" s="40" t="s">
        <v>502</v>
      </c>
      <c r="B25" s="41" t="s">
        <v>332</v>
      </c>
      <c r="C25" s="36">
        <v>20</v>
      </c>
      <c r="D25" s="37"/>
      <c r="E25" s="38">
        <v>20</v>
      </c>
      <c r="F25" s="39"/>
      <c r="G25" s="39"/>
      <c r="H25" s="39"/>
    </row>
    <row r="26" spans="1:8" ht="27" customHeight="1">
      <c r="A26" s="40" t="s">
        <v>503</v>
      </c>
      <c r="B26" s="41" t="s">
        <v>504</v>
      </c>
      <c r="C26" s="36">
        <v>20</v>
      </c>
      <c r="D26" s="37"/>
      <c r="E26" s="38">
        <v>20</v>
      </c>
      <c r="F26" s="39"/>
      <c r="G26" s="39"/>
      <c r="H26" s="39"/>
    </row>
    <row r="27" spans="1:8" ht="27" customHeight="1">
      <c r="A27" s="40" t="s">
        <v>505</v>
      </c>
      <c r="B27" s="41" t="s">
        <v>506</v>
      </c>
      <c r="C27" s="36">
        <v>20</v>
      </c>
      <c r="D27" s="37"/>
      <c r="E27" s="38">
        <v>20</v>
      </c>
      <c r="F27" s="39"/>
      <c r="G27" s="39"/>
      <c r="H27" s="39"/>
    </row>
    <row r="28" spans="1:8" ht="12.75" customHeight="1">
      <c r="A28" s="23"/>
      <c r="B28" s="23"/>
      <c r="D28" s="23"/>
      <c r="E28" s="23"/>
      <c r="F28" s="23"/>
      <c r="G28" s="23"/>
      <c r="H28" s="23"/>
    </row>
    <row r="29" spans="1:9" ht="12.75" customHeight="1">
      <c r="A29" s="23"/>
      <c r="B29" s="23"/>
      <c r="D29" s="23"/>
      <c r="E29" s="23"/>
      <c r="F29" s="23"/>
      <c r="G29" s="23"/>
      <c r="H29" s="23"/>
      <c r="I29" s="23"/>
    </row>
    <row r="30" spans="1:8" ht="12.75" customHeight="1">
      <c r="A30" s="23"/>
      <c r="B30" s="23"/>
      <c r="D30" s="23"/>
      <c r="E30" s="23"/>
      <c r="F30" s="23"/>
      <c r="G30" s="23"/>
      <c r="H30" s="23"/>
    </row>
    <row r="31" spans="1:7" ht="12.75" customHeight="1">
      <c r="A31" s="23"/>
      <c r="B31" s="23"/>
      <c r="D31" s="23"/>
      <c r="E31" s="23"/>
      <c r="F31" s="23"/>
      <c r="G31" s="23"/>
    </row>
    <row r="32" spans="1:9" ht="12.75" customHeight="1">
      <c r="A32" s="23"/>
      <c r="B32" s="23"/>
      <c r="C32" s="23"/>
      <c r="D32" s="23"/>
      <c r="E32" s="23"/>
      <c r="F32" s="23"/>
      <c r="G32" s="23"/>
      <c r="I32" s="23"/>
    </row>
    <row r="33" spans="2:8" ht="12.75" customHeight="1">
      <c r="B33" s="23"/>
      <c r="F33" s="23"/>
      <c r="G33" s="23"/>
      <c r="H33" s="23"/>
    </row>
    <row r="34" spans="1:7" ht="12.75" customHeight="1">
      <c r="A34" s="23"/>
      <c r="B34" s="23"/>
      <c r="F34" s="23"/>
      <c r="G34" s="23"/>
    </row>
    <row r="35" spans="2:6" ht="12.75" customHeight="1">
      <c r="B35" s="23"/>
      <c r="F35" s="23"/>
    </row>
    <row r="36" spans="1:8" ht="12.75" customHeight="1">
      <c r="A36" s="23"/>
      <c r="B36" s="23"/>
      <c r="H36" s="23"/>
    </row>
    <row r="37" spans="1:5" ht="12.75" customHeight="1">
      <c r="A37" s="23"/>
      <c r="B37" s="23"/>
      <c r="E37" s="23"/>
    </row>
    <row r="38" spans="3:6" ht="12.75" customHeight="1">
      <c r="C38" s="23"/>
      <c r="F38" s="23"/>
    </row>
    <row r="39" ht="12.75" customHeight="1">
      <c r="B39" s="23"/>
    </row>
    <row r="40" ht="12.75" customHeight="1">
      <c r="B40" s="23"/>
    </row>
    <row r="41" ht="12.75" customHeight="1">
      <c r="G41" s="23"/>
    </row>
    <row r="42" ht="12.75" customHeight="1">
      <c r="B42" s="23"/>
    </row>
    <row r="43" spans="3:7" ht="12.75" customHeight="1">
      <c r="C43" s="23"/>
      <c r="G43" s="23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2023-03-07T06:55:10Z</cp:lastPrinted>
  <dcterms:created xsi:type="dcterms:W3CDTF">2015-06-05T18:19:34Z</dcterms:created>
  <dcterms:modified xsi:type="dcterms:W3CDTF">2023-03-09T06:10:16Z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D005972CE20D4C04892FEA468BBAC430</vt:lpwstr>
  </property>
</Properties>
</file>