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tabRatio="946" firstSheet="1"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目标表" sheetId="13" r:id="rId11"/>
    <sheet name="11-1打击非法金融活动专项经费" sheetId="23" r:id="rId12"/>
    <sheet name="11 -2金融发展稳定服务专项经费" sheetId="24" r:id="rId13"/>
    <sheet name="11-3农村金融网点运行补贴" sheetId="25" r:id="rId14"/>
    <sheet name="11-4农村征信系统建设维护费" sheetId="26" r:id="rId15"/>
    <sheet name="11-5融资担保费补贴" sheetId="27" r:id="rId16"/>
    <sheet name="11-6信用镇信用村建设及贷款贴息" sheetId="28" r:id="rId17"/>
    <sheet name="11-7 企业改制上市财政扶持和奖励" sheetId="29" r:id="rId18"/>
    <sheet name="11-8运转性项目金融中心限额内非在编人员补丁" sheetId="30" r:id="rId19"/>
    <sheet name="11-9运转性项目  人员补丁" sheetId="31" r:id="rId2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<sst xmlns="http://schemas.openxmlformats.org/spreadsheetml/2006/main" count="1878" uniqueCount="666">
  <si>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</si>
  <si>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</si>
  <si>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</si>
  <si>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</si>
  <si>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</si>
  <si>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</si>
  <si>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</si>
  <si>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</si>
  <si>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</si>
  <si>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</si>
  <si>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</si>
  <si>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</si>
  <si>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</si>
  <si>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</si>
  <si>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</si>
  <si>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</si>
  <si>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</si>
  <si>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</si>
  <si>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</si>
  <si>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</si>
  <si>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</si>
  <si>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</si>
  <si>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</si>
  <si>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</si>
  <si>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</si>
  <si>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</si>
  <si>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</si>
  <si>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</si>
  <si>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</si>
  <si>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</si>
  <si>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</si>
  <si>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</si>
  <si>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</si>
  <si>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</si>
  <si>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</si>
  <si>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</si>
  <si>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</si>
  <si>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</si>
  <si>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</si>
  <si>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</si>
  <si>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</si>
  <si>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</si>
  <si>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</si>
  <si>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</si>
  <si>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</si>
  <si>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</si>
  <si>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</si>
  <si>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</si>
  <si>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</si>
  <si>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</si>
  <si>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</si>
  <si>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</si>
  <si>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</si>
  <si>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</si>
  <si>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</si>
  <si>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</si>
  <si>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</si>
  <si>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</si>
  <si>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</si>
  <si>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</si>
  <si>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</si>
  <si>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</si>
  <si>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</si>
  <si>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</si>
  <si>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</si>
  <si>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</si>
  <si>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</si>
  <si>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</si>
  <si>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</si>
  <si>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</si>
  <si>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</si>
  <si>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</si>
  <si>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</si>
  <si>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</si>
  <si>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</si>
  <si>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</si>
  <si>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</si>
  <si>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</si>
  <si>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</si>
  <si>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</si>
  <si>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</si>
  <si>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</si>
  <si>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</si>
  <si>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</si>
  <si>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</si>
  <si>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</si>
  <si>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</si>
  <si>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</si>
  <si>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</si>
  <si>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</si>
  <si>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</si>
  <si>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</si>
  <si>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</si>
  <si>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</si>
  <si>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</si>
  <si>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</si>
  <si>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</si>
  <si>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</si>
  <si>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</si>
  <si>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</si>
  <si>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</si>
  <si>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</si>
  <si>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</si>
  <si>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</si>
  <si>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</si>
  <si>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</si>
  <si>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</si>
  <si>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</si>
  <si>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</si>
  <si>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</si>
  <si>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</si>
  <si>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</si>
  <si>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</si>
  <si>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</si>
  <si>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</si>
  <si>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</si>
  <si>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</si>
  <si>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</si>
  <si>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</si>
  <si>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</si>
  <si>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</si>
  <si>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</si>
  <si>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</si>
  <si>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</si>
  <si>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</si>
  <si>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</si>
  <si>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</si>
  <si>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</si>
  <si>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</si>
  <si>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</si>
  <si>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</si>
  <si>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</si>
  <si>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</si>
  <si>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</si>
  <si>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</si>
  <si>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</si>
  <si>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</si>
  <si>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</si>
  <si>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</si>
  <si>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</si>
  <si>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</si>
  <si>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</si>
  <si>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</si>
  <si>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</si>
  <si>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</si>
  <si>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</si>
  <si>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</si>
  <si>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</si>
  <si>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</si>
  <si>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</si>
  <si>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</si>
  <si>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</si>
  <si>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</si>
  <si>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</si>
  <si>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</si>
  <si>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</si>
  <si>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</si>
  <si>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</si>
  <si>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</si>
  <si>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</si>
  <si>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</si>
  <si>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</si>
  <si>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</si>
  <si>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</si>
  <si>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</si>
  <si>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</si>
  <si>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</si>
  <si>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</si>
  <si>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</si>
  <si>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</si>
  <si>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</si>
  <si>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</si>
  <si>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</si>
  <si>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</si>
  <si>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</si>
  <si>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</si>
  <si>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</si>
  <si>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</si>
  <si>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</si>
  <si>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</si>
  <si>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</si>
  <si>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</si>
  <si>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</si>
  <si>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</si>
  <si>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</si>
  <si>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</si>
  <si>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</si>
  <si>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</si>
  <si>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</si>
  <si>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</si>
  <si>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</si>
  <si>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</si>
  <si>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</si>
  <si>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</si>
  <si>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</si>
  <si>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</si>
  <si>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</si>
  <si>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</si>
  <si>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</si>
  <si>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</si>
  <si>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</si>
  <si>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</si>
  <si>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</si>
  <si>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</si>
  <si>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</si>
  <si>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</si>
  <si>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</si>
  <si>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</si>
  <si>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</si>
  <si>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</si>
  <si>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</si>
  <si>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</si>
  <si>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</si>
  <si>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</si>
  <si>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</si>
  <si>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</si>
  <si>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</si>
  <si>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</si>
  <si>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</si>
  <si>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</si>
  <si>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</si>
  <si>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</si>
  <si>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</si>
  <si>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</si>
  <si>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</si>
  <si>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</si>
  <si>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</si>
  <si>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</si>
  <si>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</si>
  <si>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</si>
  <si>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</si>
  <si>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</si>
  <si>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</si>
  <si>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</si>
  <si>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</si>
  <si>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</si>
  <si>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</si>
  <si>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</si>
  <si>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</si>
  <si>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</si>
  <si>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</si>
  <si>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</si>
  <si>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</si>
  <si>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</si>
  <si>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</si>
  <si>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</si>
  <si>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</si>
  <si>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</si>
  <si>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</si>
  <si>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</si>
  <si>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</si>
  <si>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</si>
  <si>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</si>
  <si>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</si>
  <si>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</si>
  <si>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</si>
  <si>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</si>
  <si>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</si>
  <si>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</si>
  <si>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</si>
  <si>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</si>
  <si>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</si>
  <si>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</si>
  <si>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</si>
  <si>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</si>
  <si>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</si>
  <si>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</si>
  <si>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</si>
  <si>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</si>
  <si>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</si>
  <si>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</si>
  <si>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</si>
  <si>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</si>
  <si>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</si>
  <si>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</si>
  <si>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</si>
  <si>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</si>
  <si>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</si>
  <si>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</si>
  <si>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</si>
  <si>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</si>
  <si>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</si>
  <si>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</si>
  <si>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</si>
  <si>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</si>
  <si>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</si>
  <si>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</si>
  <si>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</si>
  <si>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</si>
  <si>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</si>
  <si>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</si>
  <si>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</si>
  <si>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</si>
  <si>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</si>
  <si>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</si>
  <si>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</si>
  <si>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</si>
  <si>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</si>
  <si>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</si>
  <si>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</si>
  <si>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</si>
  <si>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</si>
  <si>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</si>
  <si>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</si>
  <si>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</si>
  <si>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</si>
  <si>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</si>
  <si>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</si>
  <si>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</si>
  <si>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</si>
  <si>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</si>
  <si>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</si>
  <si>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重庆市綦江区金融发展服务中心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</si>
  <si>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</si>
  <si>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</si>
  <si>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</si>
  <si>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</si>
  <si>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</si>
  <si>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</si>
  <si>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</si>
  <si>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</si>
  <si>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</si>
  <si>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</si>
  <si>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</si>
  <si>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</si>
  <si>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</si>
  <si>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</si>
  <si>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</si>
  <si>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</si>
  <si>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</si>
  <si>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</si>
  <si>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城乡社区支出</t>
  </si>
  <si>
    <t>住房保障支出</t>
  </si>
  <si>
    <t>二、结转下年</t>
  </si>
  <si>
    <t>收入总数</t>
  </si>
  <si>
    <t>支出总数</t>
  </si>
  <si>
    <t>附件3-2</t>
  </si>
  <si>
    <t>重庆市綦江区金融发展服务中心  一般公共预算财政拨款支出预算表</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</si>
  <si>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</si>
  <si>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</si>
  <si>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</si>
  <si>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</si>
  <si>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</si>
  <si>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</si>
  <si>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</si>
  <si>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</si>
  <si>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</si>
  <si>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一般行政管理事务</t>
  </si>
  <si>
    <t xml:space="preserve">    事业运行</t>
  </si>
  <si>
    <t xml:space="preserve">    其他政府办公厅（室）事务支出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</si>
  <si>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</si>
  <si>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</si>
  <si>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</si>
  <si>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</si>
  <si>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</si>
  <si>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</si>
  <si>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</si>
  <si>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</si>
  <si>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</si>
  <si>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</si>
  <si>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</si>
  <si>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附件3-3</t>
  </si>
  <si>
    <t>重庆市綦江区金融发展服务中心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</si>
  <si>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</si>
  <si>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</si>
  <si>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</si>
  <si>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</si>
  <si>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</si>
  <si>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</si>
  <si>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</si>
  <si>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</si>
  <si>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</si>
  <si>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</si>
  <si>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</si>
  <si>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</si>
  <si>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</si>
  <si>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</si>
  <si>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</si>
  <si>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</si>
  <si>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</si>
  <si>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</si>
  <si>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</si>
  <si>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</si>
  <si>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</si>
  <si>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</si>
  <si>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</si>
  <si>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</si>
  <si>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</si>
  <si>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</si>
  <si>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</si>
  <si>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</si>
  <si>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</si>
  <si>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</si>
  <si>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</si>
  <si>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</si>
  <si>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</si>
  <si>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</si>
  <si>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</si>
  <si>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</si>
  <si>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</si>
  <si>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</si>
  <si>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</si>
  <si>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</si>
  <si>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</si>
  <si>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</si>
  <si>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</si>
  <si>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</si>
  <si>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</si>
  <si>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</si>
  <si>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</si>
  <si>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</si>
  <si>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</si>
  <si>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</si>
  <si>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</si>
  <si>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</si>
  <si>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</si>
  <si>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</si>
  <si>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</si>
  <si>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</si>
  <si>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</si>
  <si>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</si>
  <si>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</si>
  <si>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</si>
  <si>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</si>
  <si>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</si>
  <si>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</si>
  <si>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</si>
  <si>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</si>
  <si>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</si>
  <si>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</si>
  <si>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</si>
  <si>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</si>
  <si>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</si>
  <si>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</si>
  <si>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</si>
  <si>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</si>
  <si>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</si>
  <si>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</si>
  <si>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</si>
  <si>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</si>
  <si>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</si>
  <si>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</si>
  <si>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</si>
  <si>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</si>
  <si>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</si>
  <si>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</si>
  <si>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</si>
  <si>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</si>
  <si>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</si>
  <si>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</si>
  <si>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</si>
  <si>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</si>
  <si>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</si>
  <si>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</si>
  <si>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</si>
  <si>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</si>
  <si>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</si>
  <si>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</si>
  <si>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</si>
  <si>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</si>
  <si>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</si>
  <si>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</si>
  <si>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</si>
  <si>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</si>
  <si>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</si>
  <si>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</si>
  <si>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</si>
  <si>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</si>
  <si>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</si>
  <si>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XXXXX（单位全称）一般公共预算“三公”经费支出表</t>
  </si>
  <si>
    <t>重庆市綦江区金融发展服务中心  一般公共预算“三公”经费支出表</t>
  </si>
  <si>
    <t>2020年预算数</t>
  </si>
  <si>
    <t>因公出国（境）费</t>
  </si>
  <si>
    <t>公务用车购置及运行费</t>
  </si>
  <si>
    <t>公务接待费</t>
  </si>
  <si>
    <t>公务用车购置费</t>
  </si>
  <si>
    <t>公务用车运行费</t>
  </si>
  <si>
    <t>附件3-5</t>
  </si>
  <si>
    <t>重庆市綦江区金融发展服务中心  政府性基金预算支出表</t>
  </si>
  <si>
    <t>本年政府性基金预算财政拨款支出</t>
  </si>
  <si>
    <t xml:space="preserve">  国有土地使用权出让收入安排的支出</t>
  </si>
  <si>
    <t>2120899</t>
  </si>
  <si>
    <t xml:space="preserve">    其他国有土地使用权出让收入安排的支出</t>
  </si>
  <si>
    <t>（备注：本单位无政府性基金收支，故此表无数据。）</t>
  </si>
  <si>
    <t>附件3-6</t>
  </si>
  <si>
    <t>重庆市綦江区金融发展服务中心  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</si>
  <si>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</si>
  <si>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</si>
  <si>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</si>
  <si>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</si>
  <si>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</si>
  <si>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</si>
  <si>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</si>
  <si>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</si>
  <si>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</si>
  <si>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</si>
  <si>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</si>
  <si>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</si>
  <si>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</si>
  <si>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</si>
  <si>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重庆市綦江区金融发展服务中心  部门收入总表</t>
  </si>
  <si>
    <t>科目</t>
  </si>
  <si>
    <t>非教育收费收入预算</t>
  </si>
  <si>
    <t>教育收费收预算入</t>
  </si>
  <si>
    <t>合  计</t>
  </si>
  <si>
    <t>附件3-8</t>
  </si>
  <si>
    <t>重庆市綦江区国有资产监督管理委员会  部门支出总表</t>
  </si>
  <si>
    <t>上缴上级支出</t>
  </si>
  <si>
    <t>事业单位经营支出</t>
  </si>
  <si>
    <t>对下级单位补助支出</t>
  </si>
  <si>
    <t>附件3-9</t>
  </si>
  <si>
    <t>重庆市綦江区金融发展服务中心  政府采购预算明细表</t>
  </si>
  <si>
    <t>教育收费收入预算</t>
  </si>
  <si>
    <t>货物类</t>
  </si>
  <si>
    <t>服务类</t>
  </si>
  <si>
    <t>工程类</t>
  </si>
  <si>
    <t>附件3-10</t>
  </si>
  <si>
    <t>2021年部门（单位）预算整体绩效目标表</t>
  </si>
  <si>
    <t>部门（单位）名称</t>
  </si>
  <si>
    <t>重庆市綦江区金融发展服务中心</t>
  </si>
  <si>
    <t>支出预算总量</t>
  </si>
  <si>
    <t>其中：部门预算支出</t>
  </si>
  <si>
    <t>当年整体绩效目标</t>
  </si>
  <si>
    <t xml:space="preserve">
    （1）贯彻执行国有资产监督管理的法律、法规及政策；拟订全区经营性国有资产管理规章制度并组织实施。（2）根据区政府授权，依法履行出资人职责，对所监管企业国有资产的保值增值进行监管；推进现代企业制度建设，完善企业法人治理结构；管理所监管企业的重大事项。（3）负责研究提出国有经济布局和结构性调整的政策建议；研究提出国有经济进退的领域和国有经济重点领域的发展战略。（4）负责区属国有企业的产权管理，指导区属国有企业改革。（5）负责对所监管企业负责人依法任免、考核；负责所监管企业经营业绩考核；完善经营者激励机制和约束机制；负责所监管企业党的建设和人才队伍建设。（6）负责对所监管企业进行财务监督，参与拟订国有资本经营预决算有关管理制度和办法，组织所监管企业国有资本经营预决算编制和执行等工作。（7）负责制定金融发展政策，维护区域金融稳定。（8）完成区委、区政府交办的其他任务。</t>
  </si>
  <si>
    <t>绩效指标</t>
  </si>
  <si>
    <t>指标名称</t>
  </si>
  <si>
    <t>指标权重</t>
  </si>
  <si>
    <t>计量单位</t>
  </si>
  <si>
    <t>指标性质</t>
  </si>
  <si>
    <t>指标值</t>
  </si>
  <si>
    <t>职工工资补贴和运转性项目补丁</t>
  </si>
  <si>
    <t>人</t>
  </si>
  <si>
    <t>≥</t>
  </si>
  <si>
    <t>国企安全监管经费和物管费</t>
  </si>
  <si>
    <t>季度</t>
  </si>
  <si>
    <t>=</t>
  </si>
  <si>
    <t>国企债务风险防范专项经费</t>
  </si>
  <si>
    <t>月</t>
  </si>
  <si>
    <t>国企改革监管专项经费</t>
  </si>
  <si>
    <t>国企党建专项经费</t>
  </si>
  <si>
    <t>国有企业人才建设专项经费</t>
  </si>
  <si>
    <t>人次</t>
  </si>
  <si>
    <t>编制“十四五”规划经费</t>
  </si>
  <si>
    <t>个</t>
  </si>
  <si>
    <t>备注：没有分配到部门、街道事项的项目，支出预算总量应等于部门预算支出</t>
  </si>
  <si>
    <t>2021年区级项目资金绩效目标表</t>
  </si>
  <si>
    <t>项目名称</t>
  </si>
  <si>
    <t>打击非法金融活动专项经费</t>
  </si>
  <si>
    <t>业务主管部门</t>
  </si>
  <si>
    <t>当年预算</t>
  </si>
  <si>
    <t>本级支出</t>
  </si>
  <si>
    <t>分配到部门、街道</t>
  </si>
  <si>
    <t>项目概况</t>
  </si>
  <si>
    <t xml:space="preserve">   承接市级下放职能负责对担保、小额信贷、基金等新型金融机构监管，防范区域金融风险，扫黑除恶等专项工作。</t>
  </si>
  <si>
    <t>立项依据</t>
  </si>
  <si>
    <t xml:space="preserve">    《重庆市人民政府关于建立打击非法金融活动工作机制的通知》（渝府发〔2007〕38号）、《重庆市打击非法金融活动领导小组办公室关于印发重庆市打击非法金融活动工作流程的通知》（渝打非金发〔2015〕3号）、《重庆市綦江区人民政府办公室关于建立打击非法金融活动工作机制的通知》（綦江府办〔2015〕24号）          </t>
  </si>
  <si>
    <t>当年绩效目标</t>
  </si>
  <si>
    <t>实施全年宣传教育计划，加强重点社区、街道宣传，提升工作覆盖面和影响力，全区各街镇宣传覆盖人群不低于常住人口50%。实现早防早治，确保打击非法金融系列活动正常进行，有效遏制非法金融案件高发趋势，维护地方金融经济秩序稳定。负责地方新型金融机构定期检查，落实属地和行业监管；处置辖区金融风险。</t>
  </si>
  <si>
    <t>是否核心指标</t>
  </si>
  <si>
    <t xml:space="preserve">开展集中宣传教育活动		</t>
  </si>
  <si>
    <t>场</t>
  </si>
  <si>
    <t>是</t>
  </si>
  <si>
    <t xml:space="preserve">集中宣传月活动		</t>
  </si>
  <si>
    <t>次</t>
  </si>
  <si>
    <t xml:space="preserve">新型金融机构检查	新型金融机构检查	</t>
  </si>
  <si>
    <t xml:space="preserve">宣传覆盖率		</t>
  </si>
  <si>
    <t>%</t>
  </si>
  <si>
    <t>街镇宣传覆盖</t>
  </si>
  <si>
    <t>否</t>
  </si>
  <si>
    <t xml:space="preserve">全年宣传		</t>
  </si>
  <si>
    <t>不脱破预算</t>
  </si>
  <si>
    <t>万元</t>
  </si>
  <si>
    <t>≤</t>
  </si>
  <si>
    <t>群众知晓度有效提高</t>
  </si>
  <si>
    <t>金融生态环境</t>
  </si>
  <si>
    <t>天</t>
  </si>
  <si>
    <t xml:space="preserve">群众满意度		</t>
  </si>
  <si>
    <t>备注：分配到部门、街道的资金指由部门、街镇列支的项目，不包括分配后应由区本级列支的资金</t>
  </si>
  <si>
    <t>金融发展、稳定、服务专项经费</t>
  </si>
  <si>
    <t xml:space="preserve">联系对接区内外金融机构，金融运行分析，金融招商引资，开展金融创新，服务中小企业融资，推动中小企业并购重组，金融支持乡村振兴和扶贫工作，提升经济证券化水平 。  </t>
  </si>
  <si>
    <t xml:space="preserve">    綦编〔2012〕322号文件，綦编办〔2015〕195号文件确定职能所需经费。</t>
  </si>
  <si>
    <t xml:space="preserve">（1）为区内金融机构和企业服好务，为其排忧解难，满意率90%以上；（2） 做好区内金融统计工作，统计报表12期，撰写金融运行分析4期；（3）服务好企业融资，推动金融服务实体经济发展，全年存贷款达到总额900亿元以上；（4） 三是服务好企业融资，推动金融服务实体经济发展，全年存贷款达到总额800亿元。 </t>
  </si>
  <si>
    <t>金融统计及分析</t>
  </si>
  <si>
    <t>期</t>
  </si>
  <si>
    <t xml:space="preserve">存贷款总额	</t>
  </si>
  <si>
    <t>亿元</t>
  </si>
  <si>
    <t>&gt;</t>
  </si>
  <si>
    <t>金融业增加值</t>
  </si>
  <si>
    <t>按期金融统计分析</t>
  </si>
  <si>
    <t xml:space="preserve">及时化解防范金融风险	</t>
  </si>
  <si>
    <t>提升金融资源供给</t>
  </si>
  <si>
    <t>促进金融业发展</t>
  </si>
  <si>
    <t>保障金融环境稳定</t>
  </si>
  <si>
    <t>市场主体满意度</t>
  </si>
  <si>
    <t>金融机构满意度</t>
  </si>
  <si>
    <t>农村金融网点运行补贴</t>
  </si>
  <si>
    <t>推进我区农村金融服务，为我区无金融网点的老乡场、赶集地区和边远矿区提供金融基础服务，加强和改善农村金融服务工作，提升农村金融服务便利度和满意度。</t>
  </si>
  <si>
    <t>根据綦金融办〔2011〕41号文件及区政府批示。</t>
  </si>
  <si>
    <t>27个便民网点运行良好，服务偏远地区群众存取款。</t>
  </si>
  <si>
    <t>便民金融网点</t>
  </si>
  <si>
    <t xml:space="preserve">网点监控设施	</t>
  </si>
  <si>
    <t xml:space="preserve">正常运营		</t>
  </si>
  <si>
    <t>天天开门营业</t>
  </si>
  <si>
    <t>不脱破预算指标</t>
  </si>
  <si>
    <t>方便老乡场等偏远群众存取款</t>
  </si>
  <si>
    <t>农村基础金融服务</t>
  </si>
  <si>
    <t>群众满意度</t>
  </si>
  <si>
    <t>农村征信系统维护建设费</t>
  </si>
  <si>
    <t xml:space="preserve"> 收集农村地区农户、经济组织以及个人信用信息进入征信系统，维护系统正常运转，方便个人和企业查询，为融资提供便利。          </t>
  </si>
  <si>
    <t>国务院关于印发社会信用体系建设规划纲要（2014—2020年）的通知（国发〔2014〕21号）；重庆市人民政府办公厅关于印发重庆市贯彻落实社会信用体系建设规划纲要（2014—2020年）工作任务分工的通知（渝府办发〔2015〕51号）。</t>
  </si>
  <si>
    <t xml:space="preserve">农村征信系统覆盖全区农户，个人征信全年不间断提供查询服务。          </t>
  </si>
  <si>
    <t xml:space="preserve">个人征信查询终端		</t>
  </si>
  <si>
    <t>农村征信系统</t>
  </si>
  <si>
    <t>全年征信系统正常</t>
  </si>
  <si>
    <t>全年个人查询正常</t>
  </si>
  <si>
    <t>老百姓正常查询</t>
  </si>
  <si>
    <t>服务对象满意度</t>
  </si>
  <si>
    <t>融资性担保费补贴</t>
  </si>
  <si>
    <t>对区内中小微企业和乡村振兴市场主体融资担保费补贴。</t>
  </si>
  <si>
    <t xml:space="preserve">綦江府办发﹝2019﹞3号文件。  </t>
  </si>
  <si>
    <t>按政策给予区内60家以上企业融资担保补贴400万元。</t>
  </si>
  <si>
    <t>担保费补贴率</t>
  </si>
  <si>
    <t>兑现时效</t>
  </si>
  <si>
    <t xml:space="preserve">降低企业融资成本	</t>
  </si>
  <si>
    <t>促进企业资金正常融通</t>
  </si>
  <si>
    <t>中小微企业满意度</t>
  </si>
  <si>
    <t>信用镇、信用村创建及贷款贴息</t>
  </si>
  <si>
    <r>
      <rPr>
        <sz val="10"/>
        <rFont val="宋体"/>
        <charset val="134"/>
      </rPr>
      <t>在全区范围内开展信用村、信用镇（街）创建，并给予信用村涉农生产经营性贷款贴息。</t>
    </r>
    <r>
      <rPr>
        <sz val="10"/>
        <rFont val="Arial"/>
        <charset val="134"/>
      </rPr>
      <t xml:space="preserve">					</t>
    </r>
    <r>
      <rPr>
        <sz val="10"/>
        <rFont val="宋体"/>
        <charset val="134"/>
      </rPr>
      <t xml:space="preserve">
</t>
    </r>
  </si>
  <si>
    <r>
      <rPr>
        <sz val="10"/>
        <rFont val="宋体"/>
        <charset val="134"/>
      </rPr>
      <t>《重庆市綦江区信用村、信用镇（街）评定办法》（綦江府办发〔2018〕49号）、《重庆市綦江区信用村贷款贴息管理办法》（綦江府办发〔2018〕49号）。</t>
    </r>
    <r>
      <rPr>
        <sz val="10"/>
        <rFont val="Arial"/>
        <charset val="134"/>
      </rPr>
      <t xml:space="preserve">										</t>
    </r>
    <r>
      <rPr>
        <sz val="10"/>
        <rFont val="宋体"/>
        <charset val="134"/>
      </rPr>
      <t xml:space="preserve">
</t>
    </r>
  </si>
  <si>
    <t xml:space="preserve">信用村达到100个以上，信用镇达到4个以上，信用村贷款增速到达10%以上。 									
</t>
  </si>
  <si>
    <t>信用村数量</t>
  </si>
  <si>
    <t>信用镇数量</t>
  </si>
  <si>
    <t>按政策及时兑付贴息</t>
  </si>
  <si>
    <t>信用村贷款增速</t>
  </si>
  <si>
    <t xml:space="preserve">农村贷款不良率下降	</t>
  </si>
  <si>
    <t>企业改制上市财政扶持及奖励</t>
  </si>
  <si>
    <t xml:space="preserve"> 支持企业改制上市，对完成股份制改造，进入股份转让中心挂牌交易或在境内外交易所上市的企业给予税费补助和上市奖励。   </t>
  </si>
  <si>
    <r>
      <rPr>
        <sz val="10"/>
        <rFont val="宋体"/>
        <charset val="134"/>
      </rPr>
      <t xml:space="preserve">    《重庆市綦江区人民政府关于鼓励我区企业改制上市的意见》（綦江府发〔2016〕22号）、《重庆市綦江区拟上市企业扶持政策实施办法》（綦金发〔2015〕37号）。</t>
    </r>
    <r>
      <rPr>
        <sz val="10"/>
        <rFont val="Arial"/>
        <charset val="134"/>
      </rPr>
      <t xml:space="preserve">										</t>
    </r>
    <r>
      <rPr>
        <sz val="10"/>
        <rFont val="宋体"/>
        <charset val="134"/>
      </rPr>
      <t xml:space="preserve">
</t>
    </r>
  </si>
  <si>
    <t xml:space="preserve">全区各层次资本市场挂牌或转板企业当年新增2家以上。 										
</t>
  </si>
  <si>
    <t xml:space="preserve">资本市场企业挂牌数			</t>
  </si>
  <si>
    <t>家</t>
  </si>
  <si>
    <t>区级储备库企业数</t>
  </si>
  <si>
    <t xml:space="preserve">否 </t>
  </si>
  <si>
    <t>市级储备库企业数</t>
  </si>
  <si>
    <t>补贴兑现时效</t>
  </si>
  <si>
    <t>上市企业增加值增长</t>
  </si>
  <si>
    <t>运转性项目--（非在编人员--限额内非在编人员）</t>
  </si>
  <si>
    <t>编委和财政局对非在编人员限额规定和限额内非在编人员——驾驶员补助标准，每人每年57500元；——行政辅助人员每人每年52000元。</t>
  </si>
  <si>
    <t>财政局2021年预算编制重点说明事项中的补丁政策：“非在编人员——限额内非在编人员补丁”，编委提供的限额内人数：驾驶员1人，行政辅助岗位人员1人。</t>
  </si>
  <si>
    <t>通过劳务公司购买劳务，保障非在编驾驶员和行政辅助岗位人员权益，保障本单位各项工作正常运行。</t>
  </si>
  <si>
    <t>公务车运行</t>
  </si>
  <si>
    <t>辆</t>
  </si>
  <si>
    <t>临聘人员待遇</t>
  </si>
  <si>
    <t>公务车运行安全</t>
  </si>
  <si>
    <t>本单位正常运行</t>
  </si>
  <si>
    <t>本单位职工满意度</t>
  </si>
  <si>
    <t>运转性项目一一人员补丁</t>
  </si>
  <si>
    <t>财政局2021年部门预算编制重点说明事项中，人员较少单位补丁政策，本单位编制人数18人，按缺1人补5000元标准，应补10000元。</t>
  </si>
  <si>
    <t>财政局2021年部门预算编制重点说明事项中，人员较少单位补丁政策，本单位编制人数18人，按缺1人补5000元标准，应补10001元。</t>
  </si>
  <si>
    <t>弥补当年办公费。</t>
  </si>
  <si>
    <t>弥补办公费</t>
  </si>
  <si>
    <t>元</t>
  </si>
  <si>
    <t>工作效率</t>
  </si>
  <si>
    <t>及时报销</t>
  </si>
  <si>
    <t>单位正常运转</t>
  </si>
  <si>
    <t>保证日常工作持续开展</t>
  </si>
</sst>
</file>

<file path=xl/styles.xml><?xml version="1.0" encoding="utf-8"?>
<styleSheet xmlns="http://schemas.openxmlformats.org/spreadsheetml/2006/main">
  <numFmts count="10">
    <numFmt numFmtId="176" formatCode=";;"/>
    <numFmt numFmtId="177" formatCode="#,##0.0_ "/>
    <numFmt numFmtId="178" formatCode="#,##0.00_);[Red]\(#,##0.00\)"/>
    <numFmt numFmtId="179" formatCode="0.00_);[Red]\(0.00\)"/>
    <numFmt numFmtId="180" formatCode="#,##0.00_ "/>
    <numFmt numFmtId="181" formatCode="0.00_ "/>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60">
    <font>
      <sz val="11"/>
      <color theme="1"/>
      <name val="等线"/>
      <charset val="134"/>
    </font>
    <font>
      <b/>
      <sz val="11"/>
      <color indexed="8"/>
      <name val="等线"/>
      <charset val="134"/>
    </font>
    <font>
      <b/>
      <sz val="18"/>
      <name val="宋体"/>
      <charset val="134"/>
    </font>
    <font>
      <sz val="10"/>
      <name val="宋体"/>
      <charset val="134"/>
    </font>
    <font>
      <sz val="15"/>
      <name val="宋体"/>
      <charset val="134"/>
    </font>
    <font>
      <sz val="10"/>
      <color indexed="8"/>
      <name val="宋体"/>
      <charset val="134"/>
    </font>
    <font>
      <sz val="9"/>
      <color indexed="8"/>
      <name val="等线"/>
      <charset val="134"/>
    </font>
    <font>
      <b/>
      <sz val="12"/>
      <name val="宋体"/>
      <charset val="134"/>
    </font>
    <font>
      <b/>
      <sz val="12"/>
      <color indexed="8"/>
      <name val="等线"/>
      <charset val="134"/>
    </font>
    <font>
      <b/>
      <sz val="15"/>
      <name val="宋体"/>
      <charset val="134"/>
    </font>
    <font>
      <b/>
      <sz val="10"/>
      <name val="宋体"/>
      <charset val="134"/>
    </font>
    <font>
      <sz val="12"/>
      <name val="宋体"/>
      <charset val="134"/>
    </font>
    <font>
      <sz val="12"/>
      <color indexed="8"/>
      <name val="等线"/>
      <charset val="134"/>
    </font>
    <font>
      <b/>
      <sz val="14"/>
      <color indexed="8"/>
      <name val="等线"/>
      <charset val="134"/>
    </font>
    <font>
      <sz val="10"/>
      <name val="Arial"/>
      <charset val="134"/>
    </font>
    <font>
      <b/>
      <sz val="22"/>
      <name val="华文细黑"/>
      <charset val="134"/>
    </font>
    <font>
      <sz val="12"/>
      <name val="等线 Light"/>
      <charset val="134"/>
    </font>
    <font>
      <sz val="11"/>
      <name val="宋体"/>
      <charset val="134"/>
    </font>
    <font>
      <b/>
      <sz val="13"/>
      <name val="宋体"/>
      <charset val="134"/>
    </font>
    <font>
      <b/>
      <sz val="14"/>
      <name val="宋体"/>
      <charset val="134"/>
    </font>
    <font>
      <sz val="9"/>
      <color indexed="8"/>
      <name val="SimSun"/>
      <charset val="134"/>
    </font>
    <font>
      <b/>
      <sz val="22"/>
      <color indexed="8"/>
      <name val="华文细黑"/>
      <charset val="134"/>
    </font>
    <font>
      <b/>
      <sz val="12"/>
      <color indexed="8"/>
      <name val="宋体"/>
      <charset val="134"/>
    </font>
    <font>
      <sz val="12"/>
      <color indexed="8"/>
      <name val="宋体"/>
      <charset val="134"/>
    </font>
    <font>
      <sz val="9"/>
      <name val="宋体"/>
      <charset val="134"/>
    </font>
    <font>
      <b/>
      <sz val="14"/>
      <name val="楷体_GB2312"/>
      <charset val="134"/>
    </font>
    <font>
      <sz val="9"/>
      <color indexed="8"/>
      <name val="宋体"/>
      <charset val="134"/>
    </font>
    <font>
      <sz val="6"/>
      <name val="楷体_GB2312"/>
      <charset val="134"/>
    </font>
    <font>
      <sz val="9"/>
      <color indexed="9"/>
      <name val="宋体"/>
      <charset val="134"/>
    </font>
    <font>
      <b/>
      <sz val="12"/>
      <name val="楷体_GB2312"/>
      <charset val="134"/>
    </font>
    <font>
      <sz val="11"/>
      <color indexed="9"/>
      <name val="宋体"/>
      <charset val="134"/>
    </font>
    <font>
      <sz val="17"/>
      <name val="宋体"/>
      <charset val="134"/>
    </font>
    <font>
      <b/>
      <sz val="17"/>
      <name val="华文细黑"/>
      <charset val="134"/>
    </font>
    <font>
      <b/>
      <sz val="17"/>
      <name val="楷体_GB2312"/>
      <charset val="134"/>
    </font>
    <font>
      <sz val="16"/>
      <name val="宋体"/>
      <charset val="134"/>
    </font>
    <font>
      <b/>
      <sz val="16"/>
      <name val="华文细黑"/>
      <charset val="134"/>
    </font>
    <font>
      <b/>
      <sz val="16"/>
      <name val="楷体_GB2312"/>
      <charset val="134"/>
    </font>
    <font>
      <b/>
      <sz val="22"/>
      <color indexed="8"/>
      <name val="等线"/>
      <charset val="134"/>
    </font>
    <font>
      <b/>
      <sz val="18"/>
      <color indexed="8"/>
      <name val="等线"/>
      <charset val="134"/>
    </font>
    <font>
      <sz val="18"/>
      <color indexed="8"/>
      <name val="等线"/>
      <charset val="134"/>
    </font>
    <font>
      <sz val="11"/>
      <color theme="0"/>
      <name val="等线"/>
      <charset val="0"/>
      <scheme val="minor"/>
    </font>
    <font>
      <sz val="11"/>
      <color rgb="FF9C0006"/>
      <name val="等线"/>
      <charset val="0"/>
      <scheme val="minor"/>
    </font>
    <font>
      <sz val="11"/>
      <color theme="1"/>
      <name val="等线"/>
      <charset val="0"/>
      <scheme val="minor"/>
    </font>
    <font>
      <sz val="11"/>
      <color rgb="FF9C6500"/>
      <name val="等线"/>
      <charset val="0"/>
      <scheme val="minor"/>
    </font>
    <font>
      <b/>
      <sz val="11"/>
      <color theme="3"/>
      <name val="等线"/>
      <charset val="134"/>
      <scheme val="minor"/>
    </font>
    <font>
      <b/>
      <sz val="18"/>
      <color theme="3"/>
      <name val="等线"/>
      <charset val="134"/>
      <scheme val="minor"/>
    </font>
    <font>
      <sz val="11"/>
      <color theme="1"/>
      <name val="等线"/>
      <charset val="134"/>
      <scheme val="minor"/>
    </font>
    <font>
      <b/>
      <sz val="11"/>
      <color rgb="FF3F3F3F"/>
      <name val="等线"/>
      <charset val="0"/>
      <scheme val="minor"/>
    </font>
    <font>
      <b/>
      <sz val="11"/>
      <color theme="1"/>
      <name val="等线"/>
      <charset val="0"/>
      <scheme val="minor"/>
    </font>
    <font>
      <i/>
      <sz val="11"/>
      <color rgb="FF7F7F7F"/>
      <name val="等线"/>
      <charset val="0"/>
      <scheme val="minor"/>
    </font>
    <font>
      <b/>
      <sz val="13"/>
      <color theme="3"/>
      <name val="等线"/>
      <charset val="134"/>
      <scheme val="minor"/>
    </font>
    <font>
      <b/>
      <sz val="11"/>
      <color rgb="FFFFFFFF"/>
      <name val="等线"/>
      <charset val="0"/>
      <scheme val="minor"/>
    </font>
    <font>
      <sz val="11"/>
      <color rgb="FF006100"/>
      <name val="等线"/>
      <charset val="0"/>
      <scheme val="minor"/>
    </font>
    <font>
      <u/>
      <sz val="11"/>
      <color rgb="FF800080"/>
      <name val="等线"/>
      <charset val="0"/>
      <scheme val="minor"/>
    </font>
    <font>
      <sz val="11"/>
      <color rgb="FFFA7D00"/>
      <name val="等线"/>
      <charset val="0"/>
      <scheme val="minor"/>
    </font>
    <font>
      <b/>
      <sz val="15"/>
      <color theme="3"/>
      <name val="等线"/>
      <charset val="134"/>
      <scheme val="minor"/>
    </font>
    <font>
      <u/>
      <sz val="11"/>
      <color rgb="FF0000FF"/>
      <name val="等线"/>
      <charset val="0"/>
      <scheme val="minor"/>
    </font>
    <font>
      <sz val="11"/>
      <color rgb="FF3F3F76"/>
      <name val="等线"/>
      <charset val="0"/>
      <scheme val="minor"/>
    </font>
    <font>
      <sz val="11"/>
      <color rgb="FFFF0000"/>
      <name val="等线"/>
      <charset val="0"/>
      <scheme val="minor"/>
    </font>
    <font>
      <b/>
      <sz val="11"/>
      <color rgb="FFFA7D00"/>
      <name val="等线"/>
      <charset val="0"/>
      <scheme val="minor"/>
    </font>
  </fonts>
  <fills count="35">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6" tint="0.799981688894314"/>
        <bgColor indexed="64"/>
      </patternFill>
    </fill>
    <fill>
      <patternFill patternType="solid">
        <fgColor rgb="FFFFFFCC"/>
        <bgColor indexed="64"/>
      </patternFill>
    </fill>
    <fill>
      <patternFill patternType="solid">
        <fgColor theme="7"/>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39997558519241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bottom style="thin">
        <color auto="true"/>
      </bottom>
      <diagonal/>
    </border>
    <border>
      <left style="thin">
        <color auto="true"/>
      </left>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right style="thin">
        <color auto="true"/>
      </right>
      <top/>
      <bottom style="thin">
        <color auto="true"/>
      </bottom>
      <diagonal/>
    </border>
    <border>
      <left/>
      <right/>
      <top style="thin">
        <color auto="true"/>
      </top>
      <bottom style="thin">
        <color auto="true"/>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s>
  <cellStyleXfs count="52">
    <xf numFmtId="0" fontId="0" fillId="0" borderId="0"/>
    <xf numFmtId="0" fontId="42" fillId="12" borderId="0" applyNumberFormat="false" applyBorder="false" applyAlignment="false" applyProtection="false">
      <alignment vertical="center"/>
    </xf>
    <xf numFmtId="0" fontId="42" fillId="19" borderId="0" applyNumberFormat="false" applyBorder="false" applyAlignment="false" applyProtection="false">
      <alignment vertical="center"/>
    </xf>
    <xf numFmtId="0" fontId="40" fillId="17" borderId="0" applyNumberFormat="false" applyBorder="false" applyAlignment="false" applyProtection="false">
      <alignment vertical="center"/>
    </xf>
    <xf numFmtId="0" fontId="42" fillId="20" borderId="0" applyNumberFormat="false" applyBorder="false" applyAlignment="false" applyProtection="false">
      <alignment vertical="center"/>
    </xf>
    <xf numFmtId="0" fontId="42" fillId="22" borderId="0" applyNumberFormat="false" applyBorder="false" applyAlignment="false" applyProtection="false">
      <alignment vertical="center"/>
    </xf>
    <xf numFmtId="0" fontId="40" fillId="31" borderId="0" applyNumberFormat="false" applyBorder="false" applyAlignment="false" applyProtection="false">
      <alignment vertical="center"/>
    </xf>
    <xf numFmtId="0" fontId="42" fillId="33" borderId="0" applyNumberFormat="false" applyBorder="false" applyAlignment="false" applyProtection="false">
      <alignment vertical="center"/>
    </xf>
    <xf numFmtId="0" fontId="44" fillId="0" borderId="15" applyNumberFormat="false" applyFill="false" applyAlignment="false" applyProtection="false">
      <alignment vertical="center"/>
    </xf>
    <xf numFmtId="0" fontId="49" fillId="0" borderId="0" applyNumberFormat="false" applyFill="false" applyBorder="false" applyAlignment="false" applyProtection="false">
      <alignment vertical="center"/>
    </xf>
    <xf numFmtId="0" fontId="48" fillId="0" borderId="14" applyNumberFormat="false" applyFill="false" applyAlignment="false" applyProtection="false">
      <alignment vertical="center"/>
    </xf>
    <xf numFmtId="9" fontId="46" fillId="0" borderId="0" applyFont="false" applyFill="false" applyBorder="false" applyAlignment="false" applyProtection="false">
      <alignment vertical="center"/>
    </xf>
    <xf numFmtId="43" fontId="46" fillId="0" borderId="0" applyFont="false" applyFill="false" applyBorder="false" applyAlignment="false" applyProtection="false">
      <alignment vertical="center"/>
    </xf>
    <xf numFmtId="0" fontId="50" fillId="0" borderId="16" applyNumberFormat="false" applyFill="false" applyAlignment="false" applyProtection="false">
      <alignment vertical="center"/>
    </xf>
    <xf numFmtId="42" fontId="46" fillId="0" borderId="0" applyFont="false" applyFill="false" applyBorder="false" applyAlignment="false" applyProtection="false">
      <alignment vertical="center"/>
    </xf>
    <xf numFmtId="0" fontId="24" fillId="0" borderId="0"/>
    <xf numFmtId="0" fontId="40" fillId="24" borderId="0" applyNumberFormat="false" applyBorder="false" applyAlignment="false" applyProtection="false">
      <alignment vertical="center"/>
    </xf>
    <xf numFmtId="0" fontId="58" fillId="0" borderId="0" applyNumberFormat="false" applyFill="false" applyBorder="false" applyAlignment="false" applyProtection="false">
      <alignment vertical="center"/>
    </xf>
    <xf numFmtId="0" fontId="42" fillId="25" borderId="0" applyNumberFormat="false" applyBorder="false" applyAlignment="false" applyProtection="false">
      <alignment vertical="center"/>
    </xf>
    <xf numFmtId="0" fontId="40" fillId="14" borderId="0" applyNumberFormat="false" applyBorder="false" applyAlignment="false" applyProtection="false">
      <alignment vertical="center"/>
    </xf>
    <xf numFmtId="0" fontId="55" fillId="0" borderId="16" applyNumberFormat="false" applyFill="false" applyAlignment="false" applyProtection="false">
      <alignment vertical="center"/>
    </xf>
    <xf numFmtId="0" fontId="56" fillId="0" borderId="0" applyNumberFormat="false" applyFill="false" applyBorder="false" applyAlignment="false" applyProtection="false">
      <alignment vertical="center"/>
    </xf>
    <xf numFmtId="0" fontId="42" fillId="28" borderId="0" applyNumberFormat="false" applyBorder="false" applyAlignment="false" applyProtection="false">
      <alignment vertical="center"/>
    </xf>
    <xf numFmtId="44" fontId="46" fillId="0" borderId="0" applyFont="false" applyFill="false" applyBorder="false" applyAlignment="false" applyProtection="false">
      <alignment vertical="center"/>
    </xf>
    <xf numFmtId="0" fontId="42" fillId="11" borderId="0" applyNumberFormat="false" applyBorder="false" applyAlignment="false" applyProtection="false">
      <alignment vertical="center"/>
    </xf>
    <xf numFmtId="0" fontId="59" fillId="13" borderId="19" applyNumberFormat="false" applyAlignment="false" applyProtection="false">
      <alignment vertical="center"/>
    </xf>
    <xf numFmtId="0" fontId="53" fillId="0" borderId="0" applyNumberFormat="false" applyFill="false" applyBorder="false" applyAlignment="false" applyProtection="false">
      <alignment vertical="center"/>
    </xf>
    <xf numFmtId="41" fontId="46" fillId="0" borderId="0" applyFont="false" applyFill="false" applyBorder="false" applyAlignment="false" applyProtection="false">
      <alignment vertical="center"/>
    </xf>
    <xf numFmtId="0" fontId="40" fillId="30" borderId="0" applyNumberFormat="false" applyBorder="false" applyAlignment="false" applyProtection="false">
      <alignment vertical="center"/>
    </xf>
    <xf numFmtId="0" fontId="42" fillId="32" borderId="0" applyNumberFormat="false" applyBorder="false" applyAlignment="false" applyProtection="false">
      <alignment vertical="center"/>
    </xf>
    <xf numFmtId="0" fontId="40" fillId="15" borderId="0" applyNumberFormat="false" applyBorder="false" applyAlignment="false" applyProtection="false">
      <alignment vertical="center"/>
    </xf>
    <xf numFmtId="0" fontId="57" fillId="27" borderId="19" applyNumberFormat="false" applyAlignment="false" applyProtection="false">
      <alignment vertical="center"/>
    </xf>
    <xf numFmtId="0" fontId="47" fillId="13" borderId="13" applyNumberFormat="false" applyAlignment="false" applyProtection="false">
      <alignment vertical="center"/>
    </xf>
    <xf numFmtId="0" fontId="51" fillId="16" borderId="17" applyNumberFormat="false" applyAlignment="false" applyProtection="false">
      <alignment vertical="center"/>
    </xf>
    <xf numFmtId="0" fontId="54" fillId="0" borderId="18" applyNumberFormat="false" applyFill="false" applyAlignment="false" applyProtection="false">
      <alignment vertical="center"/>
    </xf>
    <xf numFmtId="0" fontId="40" fillId="34" borderId="0" applyNumberFormat="false" applyBorder="false" applyAlignment="false" applyProtection="false">
      <alignment vertical="center"/>
    </xf>
    <xf numFmtId="0" fontId="24" fillId="0" borderId="0"/>
    <xf numFmtId="0" fontId="40" fillId="21" borderId="0" applyNumberFormat="false" applyBorder="false" applyAlignment="false" applyProtection="false">
      <alignment vertical="center"/>
    </xf>
    <xf numFmtId="0" fontId="46" fillId="29" borderId="20" applyNumberFormat="false" applyFont="false" applyAlignment="false" applyProtection="false">
      <alignment vertical="center"/>
    </xf>
    <xf numFmtId="0" fontId="45" fillId="0" borderId="0" applyNumberFormat="false" applyFill="false" applyBorder="false" applyAlignment="false" applyProtection="false">
      <alignment vertical="center"/>
    </xf>
    <xf numFmtId="0" fontId="52" fillId="18" borderId="0" applyNumberFormat="false" applyBorder="false" applyAlignment="false" applyProtection="false">
      <alignment vertical="center"/>
    </xf>
    <xf numFmtId="0" fontId="44" fillId="0" borderId="0" applyNumberFormat="false" applyFill="false" applyBorder="false" applyAlignment="false" applyProtection="false">
      <alignment vertical="center"/>
    </xf>
    <xf numFmtId="0" fontId="40" fillId="10" borderId="0" applyNumberFormat="false" applyBorder="false" applyAlignment="false" applyProtection="false">
      <alignment vertical="center"/>
    </xf>
    <xf numFmtId="0" fontId="43" fillId="9" borderId="0" applyNumberFormat="false" applyBorder="false" applyAlignment="false" applyProtection="false">
      <alignment vertical="center"/>
    </xf>
    <xf numFmtId="0" fontId="42" fillId="8" borderId="0" applyNumberFormat="false" applyBorder="false" applyAlignment="false" applyProtection="false">
      <alignment vertical="center"/>
    </xf>
    <xf numFmtId="0" fontId="41" fillId="7" borderId="0" applyNumberFormat="false" applyBorder="false" applyAlignment="false" applyProtection="false">
      <alignment vertical="center"/>
    </xf>
    <xf numFmtId="0" fontId="40" fillId="6" borderId="0" applyNumberFormat="false" applyBorder="false" applyAlignment="false" applyProtection="false">
      <alignment vertical="center"/>
    </xf>
    <xf numFmtId="0" fontId="42" fillId="23" borderId="0" applyNumberFormat="false" applyBorder="false" applyAlignment="false" applyProtection="false">
      <alignment vertical="center"/>
    </xf>
    <xf numFmtId="0" fontId="14" fillId="0" borderId="0"/>
    <xf numFmtId="0" fontId="40" fillId="5" borderId="0" applyNumberFormat="false" applyBorder="false" applyAlignment="false" applyProtection="false">
      <alignment vertical="center"/>
    </xf>
    <xf numFmtId="0" fontId="42" fillId="26" borderId="0" applyNumberFormat="false" applyBorder="false" applyAlignment="false" applyProtection="false">
      <alignment vertical="center"/>
    </xf>
    <xf numFmtId="0" fontId="40" fillId="4" borderId="0" applyNumberFormat="false" applyBorder="false" applyAlignment="false" applyProtection="false">
      <alignment vertical="center"/>
    </xf>
  </cellStyleXfs>
  <cellXfs count="230">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48" applyNumberFormat="true" applyFont="true" applyFill="true" applyAlignment="true">
      <alignment horizontal="center" vertical="center" wrapText="true"/>
    </xf>
    <xf numFmtId="0" fontId="3" fillId="0" borderId="0" xfId="48" applyNumberFormat="true" applyFont="true" applyFill="true" applyBorder="true" applyAlignment="true" applyProtection="true">
      <alignment horizontal="left" vertical="center" wrapText="true"/>
    </xf>
    <xf numFmtId="0" fontId="3" fillId="0" borderId="1" xfId="48" applyNumberFormat="true"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horizontal="center" vertical="center" wrapText="true"/>
    </xf>
    <xf numFmtId="181" fontId="4" fillId="0" borderId="1" xfId="48" applyNumberFormat="true" applyFont="true" applyFill="true" applyBorder="true" applyAlignment="true" applyProtection="true">
      <alignment horizontal="center" vertical="center" wrapText="true"/>
    </xf>
    <xf numFmtId="0" fontId="3" fillId="0" borderId="1" xfId="48" applyNumberFormat="true" applyFont="true" applyFill="true" applyBorder="true" applyAlignment="true" applyProtection="true">
      <alignment horizontal="left" vertical="center" wrapText="true"/>
    </xf>
    <xf numFmtId="0" fontId="5" fillId="0" borderId="1" xfId="48" applyNumberFormat="true"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6"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0" fillId="0" borderId="2" xfId="0" applyBorder="true" applyAlignment="true">
      <alignment horizontal="left" vertical="center"/>
    </xf>
    <xf numFmtId="0" fontId="0" fillId="0" borderId="0" xfId="0" applyAlignment="true">
      <alignment horizontal="left" vertical="center"/>
    </xf>
    <xf numFmtId="0" fontId="3" fillId="0" borderId="0" xfId="48" applyNumberFormat="true" applyFont="true" applyFill="true" applyBorder="true" applyAlignment="true" applyProtection="true">
      <alignment horizontal="center" vertical="center" wrapText="true"/>
    </xf>
    <xf numFmtId="0" fontId="1" fillId="0" borderId="1" xfId="0"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vertical="center" wrapText="true"/>
    </xf>
    <xf numFmtId="0" fontId="4" fillId="0" borderId="1" xfId="48" applyNumberFormat="true" applyFont="true" applyFill="true" applyBorder="true" applyAlignment="true" applyProtection="true">
      <alignment horizontal="center" vertical="center" wrapText="true"/>
    </xf>
    <xf numFmtId="180" fontId="4" fillId="0" borderId="1" xfId="48" applyNumberFormat="true" applyFont="true" applyFill="true" applyBorder="true" applyAlignment="true" applyProtection="true">
      <alignment horizontal="center" vertical="center" wrapText="true"/>
    </xf>
    <xf numFmtId="0" fontId="8" fillId="0" borderId="1" xfId="0" applyFont="true" applyFill="true" applyBorder="true" applyAlignment="true">
      <alignment horizontal="center" vertical="center" wrapText="true"/>
    </xf>
    <xf numFmtId="181" fontId="9" fillId="0" borderId="1" xfId="48" applyNumberFormat="true" applyFont="true" applyFill="true" applyBorder="true" applyAlignment="true" applyProtection="true">
      <alignment horizontal="center" vertical="center" wrapText="true"/>
    </xf>
    <xf numFmtId="181" fontId="3" fillId="0" borderId="1" xfId="48" applyNumberFormat="true" applyFont="true" applyFill="true" applyBorder="true" applyAlignment="true" applyProtection="true">
      <alignment horizontal="center" vertical="center" wrapText="true"/>
    </xf>
    <xf numFmtId="181" fontId="10" fillId="0" borderId="1" xfId="48" applyNumberFormat="true" applyFont="true" applyFill="true" applyBorder="true" applyAlignment="true" applyProtection="true">
      <alignment horizontal="center" vertical="center" wrapText="true"/>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1" xfId="0" applyFont="true" applyFill="true" applyBorder="true" applyAlignment="true">
      <alignment vertical="center" shrinkToFit="true"/>
    </xf>
    <xf numFmtId="0" fontId="8" fillId="0" borderId="1" xfId="0" applyFont="true" applyFill="true" applyBorder="true" applyAlignment="true">
      <alignment horizontal="center" vertical="center"/>
    </xf>
    <xf numFmtId="0" fontId="14" fillId="0" borderId="0" xfId="48"/>
    <xf numFmtId="0" fontId="14" fillId="0" borderId="0" xfId="48" applyAlignment="true">
      <alignment horizontal="center"/>
    </xf>
    <xf numFmtId="0" fontId="10" fillId="0" borderId="0" xfId="36" applyNumberFormat="true" applyFont="true" applyFill="true" applyAlignment="true" applyProtection="true">
      <alignment vertical="center" wrapText="true"/>
    </xf>
    <xf numFmtId="0" fontId="15" fillId="0" borderId="0" xfId="48" applyNumberFormat="true" applyFont="true" applyFill="true" applyAlignment="true">
      <alignment horizontal="center" vertical="center" wrapText="true"/>
    </xf>
    <xf numFmtId="0" fontId="11" fillId="0" borderId="1" xfId="48" applyNumberFormat="true" applyFont="true" applyFill="true" applyBorder="true" applyAlignment="true" applyProtection="true">
      <alignment horizontal="center" vertical="center" wrapText="true"/>
    </xf>
    <xf numFmtId="0" fontId="3" fillId="0" borderId="1" xfId="48" applyNumberFormat="true" applyFont="true" applyFill="true" applyBorder="true" applyAlignment="true" applyProtection="true">
      <alignment horizontal="left" vertical="top" wrapText="true"/>
    </xf>
    <xf numFmtId="0" fontId="12" fillId="0" borderId="1" xfId="0" applyFont="true" applyBorder="true" applyAlignment="true">
      <alignment horizontal="center" vertical="center"/>
    </xf>
    <xf numFmtId="0" fontId="11" fillId="0" borderId="1" xfId="48" applyNumberFormat="true" applyFont="true" applyFill="true" applyBorder="true" applyAlignment="true" applyProtection="true">
      <alignment horizontal="left" vertical="center" wrapText="true"/>
    </xf>
    <xf numFmtId="0" fontId="16" fillId="2" borderId="1" xfId="0" applyFont="true" applyFill="true" applyBorder="true" applyAlignment="true">
      <alignment horizontal="left" vertical="center" wrapText="true"/>
    </xf>
    <xf numFmtId="0" fontId="3" fillId="0" borderId="2" xfId="48" applyFont="true" applyBorder="true" applyAlignment="true">
      <alignment horizontal="left"/>
    </xf>
    <xf numFmtId="0" fontId="14" fillId="0" borderId="2" xfId="48" applyFont="true" applyBorder="true" applyAlignment="true">
      <alignment horizontal="left"/>
    </xf>
    <xf numFmtId="0" fontId="14" fillId="0" borderId="2" xfId="48" applyFont="true" applyBorder="true" applyAlignment="true">
      <alignment horizontal="center"/>
    </xf>
    <xf numFmtId="0" fontId="14" fillId="0" borderId="0" xfId="48" applyFont="true" applyAlignment="true">
      <alignment horizontal="left"/>
    </xf>
    <xf numFmtId="0" fontId="14" fillId="0" borderId="0" xfId="48" applyFont="true" applyAlignment="true">
      <alignment horizontal="center"/>
    </xf>
    <xf numFmtId="0" fontId="14" fillId="0" borderId="0" xfId="48" applyFont="true"/>
    <xf numFmtId="0" fontId="14" fillId="0" borderId="0" xfId="48" applyFont="true" applyAlignment="true">
      <alignment vertical="center"/>
    </xf>
    <xf numFmtId="0" fontId="14" fillId="0" borderId="0" xfId="48" applyFont="true" applyAlignment="true">
      <alignment horizontal="center" vertical="center"/>
    </xf>
    <xf numFmtId="0" fontId="14" fillId="0" borderId="0" xfId="48" applyAlignment="true">
      <alignment vertical="center"/>
    </xf>
    <xf numFmtId="0" fontId="14" fillId="0" borderId="0" xfId="48" applyAlignment="true">
      <alignment horizontal="center" vertical="center"/>
    </xf>
    <xf numFmtId="0" fontId="17" fillId="0" borderId="0" xfId="48" applyNumberFormat="true" applyFont="true" applyFill="true" applyBorder="true" applyAlignment="true" applyProtection="true">
      <alignment horizontal="center" vertical="center" wrapText="true"/>
    </xf>
    <xf numFmtId="179" fontId="18" fillId="2" borderId="1" xfId="0" applyNumberFormat="true" applyFont="true" applyFill="true" applyBorder="true" applyAlignment="true">
      <alignment horizontal="center" vertical="center"/>
    </xf>
    <xf numFmtId="0" fontId="19" fillId="2" borderId="1" xfId="48" applyNumberFormat="true" applyFont="true" applyFill="true" applyBorder="true" applyAlignment="true" applyProtection="true">
      <alignment horizontal="center" vertical="center" wrapText="true"/>
    </xf>
    <xf numFmtId="0" fontId="12" fillId="2" borderId="1" xfId="0" applyFont="true" applyFill="true" applyBorder="true" applyAlignment="true">
      <alignment horizontal="center" vertical="center"/>
    </xf>
    <xf numFmtId="0" fontId="0" fillId="0" borderId="0" xfId="0" applyFill="true"/>
    <xf numFmtId="0" fontId="10" fillId="0" borderId="0" xfId="36" applyNumberFormat="true" applyFont="true" applyFill="true" applyAlignment="true" applyProtection="true">
      <alignment wrapText="true"/>
    </xf>
    <xf numFmtId="0" fontId="20" fillId="0" borderId="0" xfId="0" applyFont="true" applyBorder="true" applyAlignment="true">
      <alignment horizontal="left" vertical="center" wrapText="true"/>
    </xf>
    <xf numFmtId="0" fontId="21" fillId="0" borderId="0" xfId="0" applyFont="true" applyBorder="true" applyAlignment="true">
      <alignment horizontal="center" vertical="center" wrapText="true"/>
    </xf>
    <xf numFmtId="0" fontId="22" fillId="0" borderId="1" xfId="0" applyFont="true" applyFill="true" applyBorder="true" applyAlignment="true">
      <alignment horizontal="center" vertical="center" wrapText="true"/>
    </xf>
    <xf numFmtId="0" fontId="7" fillId="0" borderId="1" xfId="15" applyNumberFormat="true" applyFont="true" applyFill="true" applyBorder="true" applyAlignment="true" applyProtection="true">
      <alignment horizontal="center" vertical="center" wrapText="true"/>
    </xf>
    <xf numFmtId="0" fontId="7" fillId="0" borderId="1" xfId="36" applyFont="true" applyFill="true" applyBorder="true" applyAlignment="true">
      <alignment horizontal="center" vertical="center"/>
    </xf>
    <xf numFmtId="181" fontId="23" fillId="0" borderId="1" xfId="0" applyNumberFormat="true" applyFont="true" applyBorder="true" applyAlignment="true">
      <alignment vertical="center"/>
    </xf>
    <xf numFmtId="0" fontId="11" fillId="0" borderId="1" xfId="36" applyFont="true" applyFill="true" applyBorder="true" applyAlignment="true">
      <alignment horizontal="left" vertical="center" indent="2"/>
    </xf>
    <xf numFmtId="181" fontId="0" fillId="0" borderId="1" xfId="0" applyNumberFormat="true" applyBorder="true" applyAlignment="true">
      <alignment vertical="center"/>
    </xf>
    <xf numFmtId="0" fontId="0" fillId="0" borderId="1" xfId="0" applyBorder="true"/>
    <xf numFmtId="0" fontId="24" fillId="0" borderId="0" xfId="15"/>
    <xf numFmtId="0" fontId="10" fillId="0" borderId="0" xfId="15" applyNumberFormat="true" applyFont="true" applyFill="true" applyAlignment="true" applyProtection="true">
      <alignment horizontal="left" vertical="center"/>
    </xf>
    <xf numFmtId="0" fontId="24" fillId="0" borderId="0" xfId="15" applyFill="true"/>
    <xf numFmtId="0" fontId="15" fillId="0" borderId="0" xfId="15" applyNumberFormat="true" applyFont="true" applyFill="true" applyAlignment="true" applyProtection="true">
      <alignment horizontal="center"/>
    </xf>
    <xf numFmtId="0" fontId="25" fillId="0" borderId="0" xfId="15" applyFont="true" applyFill="true" applyAlignment="true">
      <alignment horizontal="centerContinuous"/>
    </xf>
    <xf numFmtId="0" fontId="24" fillId="0" borderId="0" xfId="15" applyFill="true" applyAlignment="true">
      <alignment horizontal="centerContinuous"/>
    </xf>
    <xf numFmtId="0" fontId="24" fillId="0" borderId="0" xfId="15" applyAlignment="true">
      <alignment horizontal="centerContinuous"/>
    </xf>
    <xf numFmtId="0" fontId="11" fillId="0" borderId="0" xfId="15" applyFont="true"/>
    <xf numFmtId="0" fontId="11" fillId="0" borderId="0" xfId="15" applyFont="true" applyFill="true"/>
    <xf numFmtId="0" fontId="7" fillId="0" borderId="3" xfId="15" applyNumberFormat="true" applyFont="true" applyFill="true" applyBorder="true" applyAlignment="true" applyProtection="true">
      <alignment horizontal="center" vertical="center" wrapText="true"/>
    </xf>
    <xf numFmtId="0" fontId="23" fillId="0" borderId="4" xfId="0" applyNumberFormat="true" applyFont="true" applyFill="true" applyBorder="true" applyAlignment="true" applyProtection="true">
      <alignment horizontal="left" vertical="center"/>
    </xf>
    <xf numFmtId="0" fontId="22" fillId="0" borderId="4" xfId="0" applyNumberFormat="true" applyFont="true" applyFill="true" applyBorder="true" applyAlignment="true" applyProtection="true">
      <alignment horizontal="center" vertical="center"/>
    </xf>
    <xf numFmtId="43" fontId="23" fillId="0" borderId="1" xfId="0" applyNumberFormat="true" applyFont="true" applyFill="true" applyBorder="true" applyAlignment="true" applyProtection="true">
      <alignment horizontal="center" vertical="center"/>
    </xf>
    <xf numFmtId="0" fontId="22" fillId="0" borderId="4" xfId="0" applyNumberFormat="true" applyFont="true" applyFill="true" applyBorder="true" applyAlignment="true" applyProtection="true">
      <alignment horizontal="left" vertical="center"/>
    </xf>
    <xf numFmtId="0" fontId="23" fillId="0" borderId="1" xfId="0" applyNumberFormat="true" applyFont="true" applyFill="true" applyBorder="true" applyAlignment="true" applyProtection="true">
      <alignment horizontal="left" vertical="center"/>
    </xf>
    <xf numFmtId="4" fontId="23" fillId="0" borderId="1" xfId="0" applyNumberFormat="true" applyFont="true" applyFill="true" applyBorder="true" applyAlignment="true">
      <alignment horizontal="right" vertical="center" wrapText="true"/>
    </xf>
    <xf numFmtId="0" fontId="22" fillId="0" borderId="1" xfId="0" applyNumberFormat="true" applyFont="true" applyFill="true" applyBorder="true" applyAlignment="true" applyProtection="true">
      <alignment horizontal="left" vertical="center"/>
    </xf>
    <xf numFmtId="0" fontId="22" fillId="0" borderId="1" xfId="0" applyFont="true" applyFill="true" applyBorder="true" applyAlignment="true">
      <alignment vertical="center"/>
    </xf>
    <xf numFmtId="0" fontId="25" fillId="0" borderId="0" xfId="15" applyNumberFormat="true" applyFont="true" applyFill="true" applyAlignment="true" applyProtection="true">
      <alignment horizontal="centerContinuous"/>
    </xf>
    <xf numFmtId="0" fontId="11" fillId="0" borderId="0" xfId="15" applyFont="true" applyAlignment="true">
      <alignment horizontal="right"/>
    </xf>
    <xf numFmtId="0" fontId="24" fillId="0" borderId="1" xfId="15" applyFill="true" applyBorder="true"/>
    <xf numFmtId="0" fontId="24" fillId="0" borderId="1" xfId="15" applyBorder="true"/>
    <xf numFmtId="0" fontId="15" fillId="0" borderId="0" xfId="15" applyNumberFormat="true" applyFont="true" applyFill="true" applyAlignment="true" applyProtection="true">
      <alignment horizontal="centerContinuous"/>
    </xf>
    <xf numFmtId="0" fontId="10" fillId="0" borderId="0" xfId="15" applyNumberFormat="true" applyFont="true" applyFill="true" applyAlignment="true" applyProtection="true">
      <alignment horizontal="centerContinuous"/>
    </xf>
    <xf numFmtId="0" fontId="7" fillId="0" borderId="0" xfId="15" applyNumberFormat="true" applyFont="true" applyFill="true" applyAlignment="true" applyProtection="true">
      <alignment horizontal="centerContinuous"/>
    </xf>
    <xf numFmtId="0" fontId="7" fillId="0" borderId="1" xfId="15" applyNumberFormat="true" applyFont="true" applyFill="true" applyBorder="true" applyAlignment="true" applyProtection="true">
      <alignment horizontal="center" vertical="center"/>
    </xf>
    <xf numFmtId="0" fontId="7" fillId="0" borderId="5" xfId="15" applyNumberFormat="true" applyFont="true" applyFill="true" applyBorder="true" applyAlignment="true" applyProtection="true">
      <alignment horizontal="center" vertical="center" wrapText="true"/>
    </xf>
    <xf numFmtId="0" fontId="7" fillId="0" borderId="6" xfId="15" applyFont="true" applyBorder="true" applyAlignment="true">
      <alignment horizontal="center" vertical="center" wrapText="true"/>
    </xf>
    <xf numFmtId="0" fontId="7" fillId="0" borderId="6" xfId="15" applyFont="true" applyFill="true" applyBorder="true" applyAlignment="true">
      <alignment horizontal="center" vertical="center" wrapText="true"/>
    </xf>
    <xf numFmtId="0" fontId="22" fillId="0" borderId="1" xfId="0" applyNumberFormat="true" applyFont="true" applyFill="true" applyBorder="true" applyAlignment="true" applyProtection="true">
      <alignment horizontal="center" vertical="center"/>
    </xf>
    <xf numFmtId="4" fontId="23" fillId="0" borderId="5" xfId="0" applyNumberFormat="true" applyFont="true" applyFill="true" applyBorder="true" applyAlignment="true" applyProtection="true">
      <alignment horizontal="right" vertical="center" wrapText="true"/>
    </xf>
    <xf numFmtId="178" fontId="23" fillId="0" borderId="5" xfId="0" applyNumberFormat="true" applyFont="true" applyFill="true" applyBorder="true" applyAlignment="true" applyProtection="true">
      <alignment horizontal="right" vertical="center" wrapText="true"/>
    </xf>
    <xf numFmtId="0" fontId="26" fillId="0" borderId="1" xfId="0" applyFont="true" applyFill="true" applyBorder="true" applyAlignment="true"/>
    <xf numFmtId="43" fontId="23" fillId="0" borderId="1" xfId="0" applyNumberFormat="true" applyFont="true" applyFill="true" applyBorder="true" applyAlignment="true" applyProtection="true">
      <alignment horizontal="right" vertical="center"/>
    </xf>
    <xf numFmtId="4" fontId="23" fillId="0" borderId="1" xfId="0" applyNumberFormat="true" applyFont="true" applyFill="true" applyBorder="true" applyAlignment="true">
      <alignment vertical="center"/>
    </xf>
    <xf numFmtId="178" fontId="23" fillId="0" borderId="1" xfId="0" applyNumberFormat="true" applyFont="true" applyFill="true" applyBorder="true" applyAlignment="true">
      <alignment horizontal="right" vertical="center" wrapText="true"/>
    </xf>
    <xf numFmtId="178" fontId="23" fillId="0" borderId="1" xfId="0" applyNumberFormat="true" applyFont="true" applyFill="true" applyBorder="true" applyAlignment="true"/>
    <xf numFmtId="0" fontId="27" fillId="0" borderId="0" xfId="15" applyFont="true" applyFill="true" applyAlignment="true">
      <alignment horizontal="right"/>
    </xf>
    <xf numFmtId="0" fontId="11" fillId="0" borderId="7" xfId="15" applyNumberFormat="true" applyFont="true" applyFill="true" applyBorder="true" applyAlignment="true" applyProtection="true">
      <alignment horizontal="right"/>
    </xf>
    <xf numFmtId="0" fontId="3" fillId="0" borderId="0" xfId="15" applyFont="true" applyFill="true" applyAlignment="true">
      <alignment horizontal="right" vertical="center"/>
    </xf>
    <xf numFmtId="0" fontId="3" fillId="0" borderId="0" xfId="15" applyFont="true" applyFill="true" applyAlignment="true">
      <alignment vertical="center"/>
    </xf>
    <xf numFmtId="0" fontId="27" fillId="0" borderId="0" xfId="15" applyFont="true" applyAlignment="true">
      <alignment horizontal="right"/>
    </xf>
    <xf numFmtId="0" fontId="15" fillId="0" borderId="0" xfId="15" applyFont="true" applyFill="true" applyAlignment="true">
      <alignment horizontal="centerContinuous" vertical="center"/>
    </xf>
    <xf numFmtId="0" fontId="19" fillId="0" borderId="0" xfId="15" applyFont="true" applyFill="true" applyAlignment="true">
      <alignment horizontal="centerContinuous" vertical="center"/>
    </xf>
    <xf numFmtId="0" fontId="3" fillId="0" borderId="0" xfId="15" applyFont="true" applyFill="true" applyAlignment="true">
      <alignment horizontal="centerContinuous" vertical="center"/>
    </xf>
    <xf numFmtId="0" fontId="11" fillId="0" borderId="0" xfId="15" applyFont="true" applyFill="true" applyAlignment="true">
      <alignment horizontal="center" vertical="center"/>
    </xf>
    <xf numFmtId="0" fontId="11" fillId="0" borderId="0" xfId="15" applyFont="true" applyFill="true" applyAlignment="true">
      <alignment vertical="center"/>
    </xf>
    <xf numFmtId="0" fontId="7" fillId="0" borderId="4" xfId="15" applyNumberFormat="true" applyFont="true" applyFill="true" applyBorder="true" applyAlignment="true" applyProtection="true">
      <alignment horizontal="center" vertical="center"/>
    </xf>
    <xf numFmtId="0" fontId="7" fillId="0" borderId="4" xfId="15" applyNumberFormat="true" applyFont="true" applyFill="true" applyBorder="true" applyAlignment="true" applyProtection="true">
      <alignment horizontal="centerContinuous" vertical="center" wrapText="true"/>
    </xf>
    <xf numFmtId="0" fontId="11" fillId="0" borderId="8" xfId="15" applyFont="true" applyFill="true" applyBorder="true" applyAlignment="true">
      <alignment vertical="center"/>
    </xf>
    <xf numFmtId="4" fontId="11" fillId="0" borderId="6" xfId="15" applyNumberFormat="true" applyFont="true" applyFill="true" applyBorder="true" applyAlignment="true" applyProtection="true">
      <alignment horizontal="right" vertical="center" wrapText="true"/>
    </xf>
    <xf numFmtId="4" fontId="23" fillId="0" borderId="5" xfId="0" applyNumberFormat="true" applyFont="true" applyFill="true" applyBorder="true" applyAlignment="true">
      <alignment horizontal="left" vertical="center" wrapText="true"/>
    </xf>
    <xf numFmtId="4" fontId="11" fillId="0" borderId="1" xfId="36" applyNumberFormat="true" applyFont="true" applyBorder="true" applyAlignment="true">
      <alignment horizontal="right" vertical="center" wrapText="true"/>
    </xf>
    <xf numFmtId="0" fontId="11" fillId="0" borderId="9" xfId="15" applyFont="true" applyBorder="true" applyAlignment="true">
      <alignment vertical="center"/>
    </xf>
    <xf numFmtId="4" fontId="11" fillId="0" borderId="1" xfId="15" applyNumberFormat="true" applyFont="true" applyFill="true" applyBorder="true" applyAlignment="true" applyProtection="true">
      <alignment horizontal="right" vertical="center" wrapText="true"/>
    </xf>
    <xf numFmtId="0" fontId="11" fillId="0" borderId="9" xfId="15" applyFont="true" applyBorder="true" applyAlignment="true">
      <alignment horizontal="left" vertical="center"/>
    </xf>
    <xf numFmtId="0" fontId="11" fillId="0" borderId="9" xfId="15" applyFont="true" applyFill="true" applyBorder="true" applyAlignment="true">
      <alignment vertical="center"/>
    </xf>
    <xf numFmtId="4" fontId="11" fillId="0" borderId="3" xfId="15" applyNumberFormat="true" applyFont="true" applyFill="true" applyBorder="true" applyAlignment="true" applyProtection="true">
      <alignment horizontal="right" vertical="center" wrapText="true"/>
    </xf>
    <xf numFmtId="4" fontId="11" fillId="0" borderId="1" xfId="36" applyNumberFormat="true" applyFont="true" applyFill="true" applyBorder="true" applyAlignment="true">
      <alignment horizontal="left" vertical="center" wrapText="true"/>
    </xf>
    <xf numFmtId="0" fontId="11" fillId="0" borderId="5" xfId="15" applyFont="true" applyFill="true" applyBorder="true" applyAlignment="true">
      <alignment vertical="center" wrapText="true"/>
    </xf>
    <xf numFmtId="4" fontId="11" fillId="0" borderId="5" xfId="15" applyNumberFormat="true" applyFont="true" applyBorder="true" applyAlignment="true">
      <alignment vertical="center" wrapText="true"/>
    </xf>
    <xf numFmtId="4" fontId="11" fillId="0" borderId="4" xfId="15" applyNumberFormat="true" applyFont="true" applyFill="true" applyBorder="true" applyAlignment="true" applyProtection="true">
      <alignment horizontal="right" vertical="center" wrapText="true"/>
    </xf>
    <xf numFmtId="4" fontId="11" fillId="0" borderId="1" xfId="15" applyNumberFormat="true" applyFont="true" applyFill="true" applyBorder="true" applyAlignment="true">
      <alignment horizontal="right" vertical="center" wrapText="true"/>
    </xf>
    <xf numFmtId="0" fontId="11" fillId="0" borderId="5" xfId="15" applyFont="true" applyBorder="true" applyAlignment="true">
      <alignment vertical="center" wrapText="true"/>
    </xf>
    <xf numFmtId="0" fontId="11" fillId="0" borderId="1" xfId="15" applyFont="true" applyFill="true" applyBorder="true" applyAlignment="true">
      <alignment vertical="center"/>
    </xf>
    <xf numFmtId="0" fontId="11" fillId="0" borderId="1" xfId="15" applyFont="true" applyBorder="true"/>
    <xf numFmtId="0" fontId="11" fillId="0" borderId="1" xfId="15" applyFont="true" applyFill="true" applyBorder="true" applyAlignment="true">
      <alignment vertical="center" wrapText="true"/>
    </xf>
    <xf numFmtId="4" fontId="11" fillId="0" borderId="1" xfId="15" applyNumberFormat="true" applyFont="true" applyBorder="true" applyAlignment="true">
      <alignment vertical="center" wrapText="true"/>
    </xf>
    <xf numFmtId="4" fontId="11" fillId="0" borderId="3" xfId="15" applyNumberFormat="true" applyFont="true" applyFill="true" applyBorder="true" applyAlignment="true">
      <alignment horizontal="right" vertical="center" wrapText="true"/>
    </xf>
    <xf numFmtId="0" fontId="7" fillId="0" borderId="5" xfId="15" applyFont="true" applyBorder="true" applyAlignment="true">
      <alignment vertical="center" wrapText="true"/>
    </xf>
    <xf numFmtId="0" fontId="7" fillId="0" borderId="1" xfId="15" applyFont="true" applyFill="true" applyBorder="true" applyAlignment="true">
      <alignment horizontal="center" vertical="center"/>
    </xf>
    <xf numFmtId="4" fontId="11" fillId="0" borderId="4" xfId="15" applyNumberFormat="true" applyFont="true" applyFill="true" applyBorder="true" applyAlignment="true">
      <alignment horizontal="right" vertical="center" wrapText="true"/>
    </xf>
    <xf numFmtId="0" fontId="7" fillId="0" borderId="1" xfId="15" applyFont="true" applyFill="true" applyBorder="true" applyAlignment="true">
      <alignment vertical="center" wrapText="true"/>
    </xf>
    <xf numFmtId="177" fontId="24" fillId="0" borderId="0" xfId="15" applyNumberFormat="true"/>
    <xf numFmtId="0" fontId="3" fillId="0" borderId="0" xfId="15" applyFont="true" applyFill="true"/>
    <xf numFmtId="0" fontId="28" fillId="0" borderId="0" xfId="15" applyFont="true"/>
    <xf numFmtId="0" fontId="15" fillId="0" borderId="0" xfId="15" applyFont="true" applyFill="true" applyAlignment="true">
      <alignment horizontal="centerContinuous"/>
    </xf>
    <xf numFmtId="0" fontId="29" fillId="0" borderId="0" xfId="15" applyFont="true" applyAlignment="true">
      <alignment horizontal="centerContinuous"/>
    </xf>
    <xf numFmtId="0" fontId="7" fillId="0" borderId="0" xfId="15" applyFont="true" applyFill="true" applyAlignment="true">
      <alignment horizontal="centerContinuous"/>
    </xf>
    <xf numFmtId="0" fontId="7" fillId="0" borderId="0" xfId="15" applyFont="true" applyAlignment="true">
      <alignment horizontal="centerContinuous"/>
    </xf>
    <xf numFmtId="0" fontId="7" fillId="0" borderId="9" xfId="15" applyNumberFormat="true" applyFont="true" applyFill="true" applyBorder="true" applyAlignment="true" applyProtection="true">
      <alignment horizontal="center" vertical="center"/>
    </xf>
    <xf numFmtId="0" fontId="7" fillId="0" borderId="3" xfId="15" applyNumberFormat="true" applyFont="true" applyFill="true" applyBorder="true" applyAlignment="true" applyProtection="true">
      <alignment horizontal="center" vertical="center"/>
    </xf>
    <xf numFmtId="0" fontId="7" fillId="0" borderId="6" xfId="15" applyNumberFormat="true" applyFont="true" applyFill="true" applyBorder="true" applyAlignment="true" applyProtection="true">
      <alignment horizontal="center" vertical="center"/>
    </xf>
    <xf numFmtId="0" fontId="7" fillId="0" borderId="10" xfId="15" applyNumberFormat="true" applyFont="true" applyFill="true" applyBorder="true" applyAlignment="true" applyProtection="true">
      <alignment horizontal="left" vertical="center"/>
    </xf>
    <xf numFmtId="0" fontId="7" fillId="0" borderId="3" xfId="15" applyNumberFormat="true" applyFont="true" applyFill="true" applyBorder="true" applyAlignment="true" applyProtection="true">
      <alignment horizontal="left" vertical="center"/>
    </xf>
    <xf numFmtId="0" fontId="7" fillId="0" borderId="1" xfId="15" applyNumberFormat="true" applyFont="true" applyFill="true" applyBorder="true" applyAlignment="true" applyProtection="true">
      <alignment horizontal="right" vertical="center"/>
    </xf>
    <xf numFmtId="0" fontId="11" fillId="0" borderId="10" xfId="15" applyNumberFormat="true" applyFont="true" applyFill="true" applyBorder="true" applyAlignment="true" applyProtection="true">
      <alignment horizontal="left" vertical="center"/>
    </xf>
    <xf numFmtId="0" fontId="11" fillId="0" borderId="3" xfId="15" applyNumberFormat="true" applyFont="true" applyFill="true" applyBorder="true" applyAlignment="true" applyProtection="true">
      <alignment horizontal="left" vertical="center"/>
    </xf>
    <xf numFmtId="0" fontId="11" fillId="0" borderId="1" xfId="15" applyNumberFormat="true" applyFont="true" applyFill="true" applyBorder="true" applyAlignment="true" applyProtection="true">
      <alignment horizontal="right" vertical="center"/>
    </xf>
    <xf numFmtId="49" fontId="11" fillId="0" borderId="9" xfId="15" applyNumberFormat="true" applyFont="true" applyFill="true" applyBorder="true" applyAlignment="true" applyProtection="true">
      <alignment horizontal="left" vertical="center"/>
    </xf>
    <xf numFmtId="176" fontId="11" fillId="0" borderId="1" xfId="15" applyNumberFormat="true" applyFont="true" applyFill="true" applyBorder="true" applyAlignment="true" applyProtection="true">
      <alignment horizontal="left" vertical="center"/>
    </xf>
    <xf numFmtId="0" fontId="30" fillId="0" borderId="0" xfId="15" applyFont="true" applyFill="true"/>
    <xf numFmtId="0" fontId="28" fillId="0" borderId="0" xfId="15" applyFont="true" applyFill="true"/>
    <xf numFmtId="0" fontId="7" fillId="0" borderId="0" xfId="15" applyFont="true" applyAlignment="true">
      <alignment horizontal="right"/>
    </xf>
    <xf numFmtId="0" fontId="31" fillId="0" borderId="0" xfId="15" applyFont="true"/>
    <xf numFmtId="0" fontId="32" fillId="0" borderId="0" xfId="15" applyFont="true" applyFill="true" applyAlignment="true">
      <alignment horizontal="centerContinuous"/>
    </xf>
    <xf numFmtId="0" fontId="33" fillId="0" borderId="0" xfId="15" applyFont="true" applyAlignment="true">
      <alignment horizontal="centerContinuous"/>
    </xf>
    <xf numFmtId="0" fontId="29" fillId="0" borderId="0" xfId="15" applyFont="true" applyFill="true" applyAlignment="true">
      <alignment horizontal="centerContinuous"/>
    </xf>
    <xf numFmtId="0" fontId="3" fillId="0" borderId="0" xfId="15" applyFont="true"/>
    <xf numFmtId="0" fontId="7" fillId="0" borderId="8" xfId="15" applyNumberFormat="true" applyFont="true" applyFill="true" applyBorder="true" applyAlignment="true" applyProtection="true">
      <alignment horizontal="center" vertical="center" wrapText="true"/>
    </xf>
    <xf numFmtId="0" fontId="7" fillId="0" borderId="6" xfId="15" applyNumberFormat="true" applyFont="true" applyFill="true" applyBorder="true" applyAlignment="true" applyProtection="true">
      <alignment horizontal="center" vertical="center" wrapText="true"/>
    </xf>
    <xf numFmtId="4" fontId="11" fillId="0" borderId="1" xfId="15" applyNumberFormat="true" applyFont="true" applyFill="true" applyBorder="true" applyAlignment="true" applyProtection="true"/>
    <xf numFmtId="0" fontId="10" fillId="0" borderId="0" xfId="15" applyFont="true" applyAlignment="true">
      <alignment vertical="center"/>
    </xf>
    <xf numFmtId="0" fontId="7" fillId="0" borderId="11" xfId="15" applyNumberFormat="true" applyFont="true" applyFill="true" applyBorder="true" applyAlignment="true" applyProtection="true">
      <alignment horizontal="center" vertical="center"/>
    </xf>
    <xf numFmtId="4" fontId="11" fillId="0" borderId="9" xfId="15" applyNumberFormat="true" applyFont="true" applyFill="true" applyBorder="true" applyAlignment="true" applyProtection="true"/>
    <xf numFmtId="4" fontId="11" fillId="0" borderId="9" xfId="15" applyNumberFormat="true" applyFont="true" applyFill="true" applyBorder="true" applyAlignment="true" applyProtection="true">
      <alignment horizontal="right" vertical="center" wrapText="true"/>
    </xf>
    <xf numFmtId="0" fontId="27" fillId="0" borderId="0" xfId="15" applyFont="true" applyAlignment="true">
      <alignment horizontal="center" vertical="center"/>
    </xf>
    <xf numFmtId="4" fontId="11" fillId="0" borderId="5" xfId="15" applyNumberFormat="true" applyFont="true" applyFill="true" applyBorder="true" applyAlignment="true" applyProtection="true">
      <alignment horizontal="right" vertical="center" wrapText="true"/>
    </xf>
    <xf numFmtId="4" fontId="11" fillId="0" borderId="12" xfId="15" applyNumberFormat="true" applyFont="true" applyFill="true" applyBorder="true" applyAlignment="true" applyProtection="true">
      <alignment horizontal="right" vertical="center" wrapText="true"/>
    </xf>
    <xf numFmtId="0" fontId="34" fillId="0" borderId="0" xfId="15" applyFont="true"/>
    <xf numFmtId="49" fontId="35" fillId="0" borderId="0" xfId="15" applyNumberFormat="true" applyFont="true" applyFill="true" applyAlignment="true" applyProtection="true">
      <alignment horizontal="centerContinuous"/>
    </xf>
    <xf numFmtId="0" fontId="36" fillId="0" borderId="0" xfId="15" applyNumberFormat="true" applyFont="true" applyFill="true" applyAlignment="true" applyProtection="true">
      <alignment horizontal="centerContinuous"/>
    </xf>
    <xf numFmtId="0" fontId="29" fillId="0" borderId="0" xfId="15" applyNumberFormat="true" applyFont="true" applyFill="true" applyAlignment="true" applyProtection="true">
      <alignment horizontal="centerContinuous"/>
    </xf>
    <xf numFmtId="49" fontId="11" fillId="0" borderId="1" xfId="15" applyNumberFormat="true" applyFont="true" applyFill="true" applyBorder="true" applyAlignment="true" applyProtection="true"/>
    <xf numFmtId="176" fontId="11" fillId="0" borderId="1" xfId="15" applyNumberFormat="true" applyFont="true" applyFill="true" applyBorder="true" applyAlignment="true" applyProtection="true">
      <alignment horizontal="center" vertical="center"/>
    </xf>
    <xf numFmtId="181" fontId="11" fillId="0" borderId="1" xfId="15" applyNumberFormat="true" applyFont="true" applyFill="true" applyBorder="true" applyAlignment="true" applyProtection="true">
      <alignment horizontal="right" vertical="center" wrapText="true"/>
    </xf>
    <xf numFmtId="49" fontId="11" fillId="0" borderId="1" xfId="15" applyNumberFormat="true" applyFont="true" applyFill="true" applyBorder="true" applyAlignment="true" applyProtection="true">
      <alignment vertical="center"/>
    </xf>
    <xf numFmtId="176" fontId="11" fillId="0" borderId="1" xfId="15" applyNumberFormat="true" applyFont="true" applyFill="true" applyBorder="true" applyAlignment="true" applyProtection="true">
      <alignment vertical="center"/>
    </xf>
    <xf numFmtId="181" fontId="11" fillId="0" borderId="1" xfId="15" applyNumberFormat="true" applyFont="true" applyFill="true" applyBorder="true" applyAlignment="true">
      <alignment horizontal="right" vertical="center" wrapText="true"/>
    </xf>
    <xf numFmtId="0" fontId="11" fillId="0" borderId="1" xfId="15" applyFont="true" applyBorder="true" applyAlignment="true">
      <alignment vertical="center"/>
    </xf>
    <xf numFmtId="0" fontId="27" fillId="0" borderId="0" xfId="15" applyFont="true" applyAlignment="true">
      <alignment horizontal="right" vertical="center"/>
    </xf>
    <xf numFmtId="0" fontId="11" fillId="0" borderId="0" xfId="15" applyFont="true" applyAlignment="true">
      <alignment horizontal="right" vertical="center"/>
    </xf>
    <xf numFmtId="180" fontId="3" fillId="0" borderId="0" xfId="15" applyNumberFormat="true" applyFont="true" applyFill="true"/>
    <xf numFmtId="181" fontId="23" fillId="0" borderId="1" xfId="0" applyNumberFormat="true" applyFont="true" applyFill="true" applyBorder="true" applyAlignment="true" applyProtection="true">
      <alignment horizontal="right" vertical="center"/>
    </xf>
    <xf numFmtId="0" fontId="36" fillId="0" borderId="0" xfId="15" applyFont="true" applyAlignment="true">
      <alignment horizontal="centerContinuous"/>
    </xf>
    <xf numFmtId="0" fontId="11" fillId="0" borderId="0" xfId="15" applyNumberFormat="true" applyFont="true" applyFill="true" applyAlignment="true" applyProtection="true">
      <alignment horizontal="right"/>
    </xf>
    <xf numFmtId="0" fontId="3" fillId="0" borderId="0" xfId="36" applyFont="true"/>
    <xf numFmtId="0" fontId="24" fillId="0" borderId="0" xfId="36" applyAlignment="true">
      <alignment wrapText="true"/>
    </xf>
    <xf numFmtId="0" fontId="24" fillId="0" borderId="0" xfId="36"/>
    <xf numFmtId="0" fontId="3" fillId="0" borderId="0" xfId="36" applyFont="true" applyAlignment="true">
      <alignment wrapText="true"/>
    </xf>
    <xf numFmtId="0" fontId="15" fillId="0" borderId="0" xfId="36" applyNumberFormat="true" applyFont="true" applyFill="true" applyAlignment="true" applyProtection="true">
      <alignment horizontal="centerContinuous"/>
    </xf>
    <xf numFmtId="0" fontId="3" fillId="0" borderId="0" xfId="36" applyFont="true" applyAlignment="true">
      <alignment horizontal="centerContinuous"/>
    </xf>
    <xf numFmtId="0" fontId="3" fillId="0" borderId="0" xfId="36" applyFont="true" applyFill="true" applyAlignment="true">
      <alignment wrapText="true"/>
    </xf>
    <xf numFmtId="0" fontId="11" fillId="0" borderId="0" xfId="36" applyFont="true" applyFill="true" applyAlignment="true">
      <alignment wrapText="true"/>
    </xf>
    <xf numFmtId="0" fontId="11" fillId="0" borderId="0" xfId="36" applyFont="true" applyAlignment="true">
      <alignment wrapText="true"/>
    </xf>
    <xf numFmtId="0" fontId="7" fillId="0" borderId="1" xfId="36" applyNumberFormat="true" applyFont="true" applyFill="true" applyBorder="true" applyAlignment="true" applyProtection="true">
      <alignment horizontal="center" vertical="center" wrapText="true"/>
    </xf>
    <xf numFmtId="0" fontId="7" fillId="0" borderId="4" xfId="36" applyNumberFormat="true" applyFont="true" applyFill="true" applyBorder="true" applyAlignment="true" applyProtection="true">
      <alignment horizontal="center" vertical="center" wrapText="true"/>
    </xf>
    <xf numFmtId="0" fontId="7" fillId="0" borderId="4" xfId="36" applyFont="true" applyBorder="true" applyAlignment="true">
      <alignment horizontal="center" vertical="center"/>
    </xf>
    <xf numFmtId="4" fontId="11" fillId="0" borderId="6" xfId="36" applyNumberFormat="true" applyFont="true" applyFill="true" applyBorder="true" applyAlignment="true">
      <alignment horizontal="right" vertical="center" wrapText="true"/>
    </xf>
    <xf numFmtId="4" fontId="7" fillId="0" borderId="4" xfId="36" applyNumberFormat="true" applyFont="true" applyBorder="true" applyAlignment="true">
      <alignment horizontal="left" vertical="center"/>
    </xf>
    <xf numFmtId="0" fontId="11" fillId="0" borderId="9" xfId="36" applyFont="true" applyFill="true" applyBorder="true" applyAlignment="true">
      <alignment horizontal="left" vertical="center"/>
    </xf>
    <xf numFmtId="4" fontId="11" fillId="0" borderId="3" xfId="36" applyNumberFormat="true" applyFont="true" applyFill="true" applyBorder="true" applyAlignment="true" applyProtection="true">
      <alignment horizontal="right" vertical="center" wrapText="true"/>
    </xf>
    <xf numFmtId="4" fontId="11" fillId="0" borderId="1" xfId="36" applyNumberFormat="true" applyFont="true" applyFill="true" applyBorder="true" applyAlignment="true" applyProtection="true">
      <alignment horizontal="right" vertical="center" wrapText="true"/>
    </xf>
    <xf numFmtId="0" fontId="11" fillId="0" borderId="9" xfId="36" applyFont="true" applyBorder="true" applyAlignment="true">
      <alignment horizontal="left" vertical="center"/>
    </xf>
    <xf numFmtId="4" fontId="11" fillId="0" borderId="4" xfId="36" applyNumberFormat="true" applyFont="true" applyFill="true" applyBorder="true" applyAlignment="true" applyProtection="true">
      <alignment horizontal="right" vertical="center" wrapText="true"/>
    </xf>
    <xf numFmtId="0" fontId="7" fillId="0" borderId="1" xfId="36" applyFont="true" applyBorder="true" applyAlignment="true">
      <alignment horizontal="center" vertical="center"/>
    </xf>
    <xf numFmtId="4" fontId="11" fillId="0" borderId="5" xfId="36" applyNumberFormat="true" applyFont="true" applyFill="true" applyBorder="true" applyAlignment="true">
      <alignment horizontal="left" vertical="center" wrapText="true"/>
    </xf>
    <xf numFmtId="0" fontId="11" fillId="0" borderId="1" xfId="36" applyFont="true" applyBorder="true" applyAlignment="true">
      <alignment horizontal="center" vertical="center"/>
    </xf>
    <xf numFmtId="4" fontId="11" fillId="0" borderId="1" xfId="36" applyNumberFormat="true" applyFont="true" applyBorder="true" applyAlignment="true">
      <alignment horizontal="center" vertical="center"/>
    </xf>
    <xf numFmtId="4" fontId="7" fillId="0" borderId="1" xfId="36" applyNumberFormat="true" applyFont="true" applyBorder="true" applyAlignment="true">
      <alignment horizontal="center" vertical="center"/>
    </xf>
    <xf numFmtId="4" fontId="11" fillId="0" borderId="1" xfId="36" applyNumberFormat="true" applyFont="true" applyBorder="true" applyAlignment="true">
      <alignment horizontal="right" vertical="center"/>
    </xf>
    <xf numFmtId="4" fontId="11" fillId="0" borderId="1" xfId="36" applyNumberFormat="true" applyFont="true" applyFill="true" applyBorder="true" applyAlignment="true">
      <alignment horizontal="right" vertical="center"/>
    </xf>
    <xf numFmtId="4" fontId="7" fillId="0" borderId="1" xfId="36" applyNumberFormat="true" applyFont="true" applyFill="true" applyBorder="true" applyAlignment="true">
      <alignment horizontal="center" vertical="center"/>
    </xf>
    <xf numFmtId="0" fontId="24" fillId="0" borderId="2" xfId="36" applyBorder="true" applyAlignment="true">
      <alignment wrapText="true"/>
    </xf>
    <xf numFmtId="0" fontId="11" fillId="0" borderId="0" xfId="36" applyNumberFormat="true" applyFont="true" applyFill="true" applyAlignment="true" applyProtection="true">
      <alignment horizontal="right"/>
    </xf>
    <xf numFmtId="4" fontId="11" fillId="0" borderId="4" xfId="36" applyNumberFormat="true" applyFont="true" applyBorder="true" applyAlignment="true">
      <alignment horizontal="right" vertical="center"/>
    </xf>
    <xf numFmtId="4" fontId="11" fillId="0" borderId="1" xfId="36" applyNumberFormat="true" applyFont="true" applyFill="true" applyBorder="true" applyAlignment="true">
      <alignment horizontal="right" vertical="center" wrapText="true"/>
    </xf>
    <xf numFmtId="0" fontId="3" fillId="0" borderId="0" xfId="36" applyFont="true" applyFill="true"/>
    <xf numFmtId="0" fontId="0" fillId="0" borderId="0" xfId="0" applyAlignment="true">
      <alignment horizontal="center"/>
    </xf>
    <xf numFmtId="0" fontId="37" fillId="0" borderId="0" xfId="0" applyFont="true" applyAlignment="true">
      <alignment horizontal="center"/>
    </xf>
    <xf numFmtId="0" fontId="38" fillId="0" borderId="1" xfId="0" applyFont="true" applyBorder="true" applyAlignment="true">
      <alignment horizontal="center" vertical="center"/>
    </xf>
    <xf numFmtId="0" fontId="39" fillId="0" borderId="1" xfId="0" applyFont="true" applyBorder="true" applyAlignment="true">
      <alignment horizontal="center"/>
    </xf>
    <xf numFmtId="0" fontId="39" fillId="0" borderId="1" xfId="0" applyFont="true" applyBorder="true"/>
    <xf numFmtId="0" fontId="39" fillId="3" borderId="1" xfId="0" applyFont="true" applyFill="true" applyBorder="true" applyAlignment="true">
      <alignment horizontal="center"/>
    </xf>
    <xf numFmtId="0" fontId="39" fillId="3" borderId="1" xfId="0" applyFont="true" applyFill="true" applyBorder="true"/>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3" Type="http://schemas.openxmlformats.org/officeDocument/2006/relationships/sharedStrings" Target="sharedStrings.xml"/><Relationship Id="rId22" Type="http://schemas.openxmlformats.org/officeDocument/2006/relationships/styles" Target="styles.xml"/><Relationship Id="rId21" Type="http://schemas.openxmlformats.org/officeDocument/2006/relationships/theme" Target="theme/theme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23" hidden="true" customWidth="true"/>
    <col min="2" max="2" width="15.375" style="223" customWidth="true"/>
    <col min="3" max="3" width="59.75" customWidth="true"/>
    <col min="4" max="4" width="13" style="223" customWidth="true"/>
    <col min="5" max="5" width="101.5" customWidth="true"/>
    <col min="6" max="6" width="29.25" customWidth="true"/>
    <col min="7" max="7" width="30.75" style="223" customWidth="true"/>
    <col min="8" max="8" width="28.5" style="223" customWidth="true"/>
    <col min="9" max="9" width="72.875" customWidth="true"/>
  </cols>
  <sheetData>
    <row r="2" ht="24.75" customHeight="true" spans="1:9">
      <c r="A2" s="224" t="s">
        <v>0</v>
      </c>
      <c r="B2" s="224"/>
      <c r="C2" s="224"/>
      <c r="D2" s="224"/>
      <c r="E2" s="224"/>
      <c r="F2" s="224"/>
      <c r="G2" s="224"/>
      <c r="H2" s="224"/>
      <c r="I2" s="224"/>
    </row>
    <row r="4" ht="22.5" spans="1:9">
      <c r="A4" s="225" t="s">
        <v>1</v>
      </c>
      <c r="B4" s="225" t="s">
        <v>2</v>
      </c>
      <c r="C4" s="225" t="s">
        <v>3</v>
      </c>
      <c r="D4" s="225" t="s">
        <v>4</v>
      </c>
      <c r="E4" s="225" t="s">
        <v>5</v>
      </c>
      <c r="F4" s="225" t="s">
        <v>6</v>
      </c>
      <c r="G4" s="225" t="s">
        <v>7</v>
      </c>
      <c r="H4" s="225" t="s">
        <v>8</v>
      </c>
      <c r="I4" s="225" t="s">
        <v>9</v>
      </c>
    </row>
    <row r="5" ht="22.5" spans="1:9">
      <c r="A5" s="226">
        <v>100001</v>
      </c>
      <c r="B5" s="226">
        <v>1</v>
      </c>
      <c r="C5" s="227" t="s">
        <v>10</v>
      </c>
      <c r="D5" s="226"/>
      <c r="E5" s="227" t="s">
        <v>10</v>
      </c>
      <c r="F5" s="227" t="s">
        <v>11</v>
      </c>
      <c r="G5" s="226" t="s">
        <v>12</v>
      </c>
      <c r="H5" s="226"/>
      <c r="I5" s="227"/>
    </row>
    <row r="6" ht="22.5" spans="1:9">
      <c r="A6" s="226">
        <v>102001</v>
      </c>
      <c r="B6" s="226">
        <v>2</v>
      </c>
      <c r="C6" s="227" t="s">
        <v>13</v>
      </c>
      <c r="D6" s="226"/>
      <c r="E6" s="227" t="s">
        <v>13</v>
      </c>
      <c r="F6" s="227" t="s">
        <v>11</v>
      </c>
      <c r="G6" s="226" t="s">
        <v>12</v>
      </c>
      <c r="H6" s="226"/>
      <c r="I6" s="227"/>
    </row>
    <row r="7" ht="22.5" spans="1:9">
      <c r="A7" s="226">
        <v>101001</v>
      </c>
      <c r="B7" s="226">
        <v>3</v>
      </c>
      <c r="C7" s="227" t="s">
        <v>14</v>
      </c>
      <c r="D7" s="226"/>
      <c r="E7" s="227" t="s">
        <v>14</v>
      </c>
      <c r="F7" s="227" t="s">
        <v>11</v>
      </c>
      <c r="G7" s="226" t="s">
        <v>12</v>
      </c>
      <c r="H7" s="226"/>
      <c r="I7" s="227"/>
    </row>
    <row r="8" ht="22.5" spans="1:9">
      <c r="A8" s="226">
        <v>146001</v>
      </c>
      <c r="B8" s="226">
        <v>4</v>
      </c>
      <c r="C8" s="227" t="s">
        <v>15</v>
      </c>
      <c r="D8" s="226" t="s">
        <v>16</v>
      </c>
      <c r="E8" s="227" t="s">
        <v>17</v>
      </c>
      <c r="F8" s="227" t="s">
        <v>11</v>
      </c>
      <c r="G8" s="226" t="s">
        <v>12</v>
      </c>
      <c r="H8" s="226"/>
      <c r="I8" s="227"/>
    </row>
    <row r="9" ht="22.5" spans="1:9">
      <c r="A9" s="226">
        <v>147001</v>
      </c>
      <c r="B9" s="226">
        <v>5</v>
      </c>
      <c r="C9" s="227" t="s">
        <v>18</v>
      </c>
      <c r="D9" s="226"/>
      <c r="E9" s="227" t="s">
        <v>18</v>
      </c>
      <c r="F9" s="227" t="s">
        <v>11</v>
      </c>
      <c r="G9" s="226" t="s">
        <v>12</v>
      </c>
      <c r="H9" s="226"/>
      <c r="I9" s="227"/>
    </row>
    <row r="10" ht="22.5" spans="1:9">
      <c r="A10" s="226">
        <v>148001</v>
      </c>
      <c r="B10" s="226">
        <v>6</v>
      </c>
      <c r="C10" s="227" t="s">
        <v>19</v>
      </c>
      <c r="D10" s="226"/>
      <c r="E10" s="227" t="s">
        <v>19</v>
      </c>
      <c r="F10" s="227" t="s">
        <v>20</v>
      </c>
      <c r="G10" s="226" t="s">
        <v>12</v>
      </c>
      <c r="H10" s="226"/>
      <c r="I10" s="227"/>
    </row>
    <row r="11" ht="22.5" spans="1:9">
      <c r="A11" s="226">
        <v>149001</v>
      </c>
      <c r="B11" s="226">
        <v>7</v>
      </c>
      <c r="C11" s="227" t="s">
        <v>21</v>
      </c>
      <c r="D11" s="226"/>
      <c r="E11" s="227" t="s">
        <v>21</v>
      </c>
      <c r="F11" s="227" t="s">
        <v>11</v>
      </c>
      <c r="G11" s="226" t="s">
        <v>12</v>
      </c>
      <c r="H11" s="226"/>
      <c r="I11" s="227"/>
    </row>
    <row r="12" ht="22.5" spans="1:9">
      <c r="A12" s="226">
        <v>150001</v>
      </c>
      <c r="B12" s="226">
        <v>8</v>
      </c>
      <c r="C12" s="227" t="s">
        <v>22</v>
      </c>
      <c r="D12" s="226"/>
      <c r="E12" s="227" t="s">
        <v>22</v>
      </c>
      <c r="F12" s="227" t="s">
        <v>11</v>
      </c>
      <c r="G12" s="226" t="s">
        <v>12</v>
      </c>
      <c r="H12" s="226"/>
      <c r="I12" s="227"/>
    </row>
    <row r="13" ht="22.5" spans="1:9">
      <c r="A13" s="226">
        <v>154001</v>
      </c>
      <c r="B13" s="226">
        <v>9</v>
      </c>
      <c r="C13" s="227" t="s">
        <v>23</v>
      </c>
      <c r="D13" s="226"/>
      <c r="E13" s="227" t="s">
        <v>23</v>
      </c>
      <c r="F13" s="227" t="s">
        <v>11</v>
      </c>
      <c r="G13" s="226" t="s">
        <v>12</v>
      </c>
      <c r="H13" s="226"/>
      <c r="I13" s="227"/>
    </row>
    <row r="14" ht="22.5" spans="1:9">
      <c r="A14" s="226">
        <v>153001</v>
      </c>
      <c r="B14" s="226">
        <v>10</v>
      </c>
      <c r="C14" s="227" t="s">
        <v>24</v>
      </c>
      <c r="D14" s="226"/>
      <c r="E14" s="227" t="s">
        <v>24</v>
      </c>
      <c r="F14" s="227" t="s">
        <v>11</v>
      </c>
      <c r="G14" s="226" t="s">
        <v>12</v>
      </c>
      <c r="H14" s="226"/>
      <c r="I14" s="227"/>
    </row>
    <row r="15" ht="22.5" spans="1:9">
      <c r="A15" s="226">
        <v>151001</v>
      </c>
      <c r="B15" s="226">
        <v>11</v>
      </c>
      <c r="C15" s="227" t="s">
        <v>25</v>
      </c>
      <c r="D15" s="226"/>
      <c r="E15" s="227" t="s">
        <v>25</v>
      </c>
      <c r="F15" s="227" t="s">
        <v>11</v>
      </c>
      <c r="G15" s="226" t="s">
        <v>12</v>
      </c>
      <c r="H15" s="226"/>
      <c r="I15" s="227"/>
    </row>
    <row r="16" ht="22.5" spans="1:9">
      <c r="A16" s="226">
        <v>155001</v>
      </c>
      <c r="B16" s="226">
        <v>12</v>
      </c>
      <c r="C16" s="227" t="s">
        <v>26</v>
      </c>
      <c r="D16" s="226" t="s">
        <v>16</v>
      </c>
      <c r="E16" s="227" t="s">
        <v>27</v>
      </c>
      <c r="F16" s="227" t="s">
        <v>11</v>
      </c>
      <c r="G16" s="226" t="s">
        <v>12</v>
      </c>
      <c r="H16" s="226"/>
      <c r="I16" s="227"/>
    </row>
    <row r="17" ht="22.5" spans="1:9">
      <c r="A17" s="226">
        <v>335001</v>
      </c>
      <c r="B17" s="226">
        <v>13</v>
      </c>
      <c r="C17" s="227" t="s">
        <v>28</v>
      </c>
      <c r="D17" s="226"/>
      <c r="E17" s="227" t="s">
        <v>28</v>
      </c>
      <c r="F17" s="227" t="s">
        <v>29</v>
      </c>
      <c r="G17" s="226" t="s">
        <v>12</v>
      </c>
      <c r="H17" s="226"/>
      <c r="I17" s="227"/>
    </row>
    <row r="18" ht="22.5" spans="1:9">
      <c r="A18" s="226">
        <v>400001</v>
      </c>
      <c r="B18" s="226">
        <v>14</v>
      </c>
      <c r="C18" s="227" t="s">
        <v>30</v>
      </c>
      <c r="D18" s="226"/>
      <c r="E18" s="227" t="s">
        <v>30</v>
      </c>
      <c r="F18" s="227" t="s">
        <v>31</v>
      </c>
      <c r="G18" s="226" t="s">
        <v>12</v>
      </c>
      <c r="H18" s="226"/>
      <c r="I18" s="227"/>
    </row>
    <row r="19" ht="22.5" spans="1:9">
      <c r="A19" s="226">
        <v>105001</v>
      </c>
      <c r="B19" s="226">
        <v>15</v>
      </c>
      <c r="C19" s="227" t="s">
        <v>32</v>
      </c>
      <c r="D19" s="226"/>
      <c r="E19" s="227" t="s">
        <v>32</v>
      </c>
      <c r="F19" s="227" t="s">
        <v>11</v>
      </c>
      <c r="G19" s="226" t="s">
        <v>12</v>
      </c>
      <c r="H19" s="226"/>
      <c r="I19" s="227"/>
    </row>
    <row r="20" ht="22.5" spans="1:9">
      <c r="A20" s="226">
        <v>103001</v>
      </c>
      <c r="B20" s="226">
        <v>16</v>
      </c>
      <c r="C20" s="227" t="s">
        <v>33</v>
      </c>
      <c r="D20" s="226"/>
      <c r="E20" s="227" t="s">
        <v>33</v>
      </c>
      <c r="F20" s="227" t="s">
        <v>34</v>
      </c>
      <c r="G20" s="226" t="s">
        <v>12</v>
      </c>
      <c r="H20" s="226"/>
      <c r="I20" s="227"/>
    </row>
    <row r="21" ht="22.5" spans="1:9">
      <c r="A21" s="226">
        <v>250001</v>
      </c>
      <c r="B21" s="226">
        <v>17</v>
      </c>
      <c r="C21" s="227" t="s">
        <v>35</v>
      </c>
      <c r="D21" s="226"/>
      <c r="E21" s="227" t="s">
        <v>35</v>
      </c>
      <c r="F21" s="227" t="s">
        <v>20</v>
      </c>
      <c r="G21" s="226" t="s">
        <v>12</v>
      </c>
      <c r="H21" s="226"/>
      <c r="I21" s="227"/>
    </row>
    <row r="22" ht="22.5" spans="1:9">
      <c r="A22" s="226">
        <v>254001</v>
      </c>
      <c r="B22" s="226">
        <v>18</v>
      </c>
      <c r="C22" s="227" t="s">
        <v>36</v>
      </c>
      <c r="D22" s="226" t="s">
        <v>16</v>
      </c>
      <c r="E22" s="227" t="s">
        <v>37</v>
      </c>
      <c r="F22" s="227" t="s">
        <v>20</v>
      </c>
      <c r="G22" s="226" t="s">
        <v>12</v>
      </c>
      <c r="H22" s="226"/>
      <c r="I22" s="227"/>
    </row>
    <row r="23" ht="22.5" spans="1:9">
      <c r="A23" s="226">
        <v>403001</v>
      </c>
      <c r="B23" s="226">
        <v>19</v>
      </c>
      <c r="C23" s="227" t="s">
        <v>38</v>
      </c>
      <c r="D23" s="226" t="s">
        <v>16</v>
      </c>
      <c r="E23" s="227" t="s">
        <v>39</v>
      </c>
      <c r="F23" s="227" t="s">
        <v>31</v>
      </c>
      <c r="G23" s="226" t="s">
        <v>12</v>
      </c>
      <c r="H23" s="226"/>
      <c r="I23" s="227"/>
    </row>
    <row r="24" ht="22.5" spans="1:9">
      <c r="A24" s="226">
        <v>411001</v>
      </c>
      <c r="B24" s="226">
        <v>20</v>
      </c>
      <c r="C24" s="227" t="s">
        <v>40</v>
      </c>
      <c r="D24" s="226" t="s">
        <v>16</v>
      </c>
      <c r="E24" s="227" t="s">
        <v>41</v>
      </c>
      <c r="F24" s="227" t="s">
        <v>31</v>
      </c>
      <c r="G24" s="226" t="s">
        <v>12</v>
      </c>
      <c r="H24" s="226"/>
      <c r="I24" s="227"/>
    </row>
    <row r="25" ht="22.5" spans="1:9">
      <c r="A25" s="226">
        <v>306001</v>
      </c>
      <c r="B25" s="226">
        <v>21</v>
      </c>
      <c r="C25" s="227" t="s">
        <v>42</v>
      </c>
      <c r="D25" s="226" t="s">
        <v>16</v>
      </c>
      <c r="E25" s="227" t="s">
        <v>43</v>
      </c>
      <c r="F25" s="227" t="s">
        <v>44</v>
      </c>
      <c r="G25" s="226" t="s">
        <v>12</v>
      </c>
      <c r="H25" s="226"/>
      <c r="I25" s="227"/>
    </row>
    <row r="26" ht="22.5" spans="1:9">
      <c r="A26" s="226">
        <v>104001</v>
      </c>
      <c r="B26" s="226">
        <v>22</v>
      </c>
      <c r="C26" s="227" t="s">
        <v>45</v>
      </c>
      <c r="D26" s="226"/>
      <c r="E26" s="227" t="s">
        <v>46</v>
      </c>
      <c r="F26" s="227" t="s">
        <v>34</v>
      </c>
      <c r="G26" s="226" t="s">
        <v>12</v>
      </c>
      <c r="H26" s="226"/>
      <c r="I26" s="227"/>
    </row>
    <row r="27" ht="22.5" spans="1:9">
      <c r="A27" s="226">
        <v>157001</v>
      </c>
      <c r="B27" s="226">
        <v>23</v>
      </c>
      <c r="C27" s="227" t="s">
        <v>47</v>
      </c>
      <c r="D27" s="226"/>
      <c r="E27" s="227" t="s">
        <v>47</v>
      </c>
      <c r="F27" s="227" t="s">
        <v>11</v>
      </c>
      <c r="G27" s="226" t="s">
        <v>12</v>
      </c>
      <c r="H27" s="226"/>
      <c r="I27" s="227"/>
    </row>
    <row r="28" ht="22.5" spans="1:9">
      <c r="A28" s="226">
        <v>332001</v>
      </c>
      <c r="B28" s="226">
        <v>24</v>
      </c>
      <c r="C28" s="227" t="s">
        <v>48</v>
      </c>
      <c r="D28" s="226"/>
      <c r="E28" s="227" t="s">
        <v>48</v>
      </c>
      <c r="F28" s="227" t="s">
        <v>29</v>
      </c>
      <c r="G28" s="226" t="s">
        <v>12</v>
      </c>
      <c r="H28" s="226"/>
      <c r="I28" s="227"/>
    </row>
    <row r="29" ht="22.5" spans="1:9">
      <c r="A29" s="226">
        <v>169001</v>
      </c>
      <c r="B29" s="226">
        <v>25</v>
      </c>
      <c r="C29" s="227" t="s">
        <v>49</v>
      </c>
      <c r="D29" s="226"/>
      <c r="E29" s="227" t="s">
        <v>49</v>
      </c>
      <c r="F29" s="227" t="s">
        <v>11</v>
      </c>
      <c r="G29" s="226" t="s">
        <v>12</v>
      </c>
      <c r="H29" s="226"/>
      <c r="I29" s="227"/>
    </row>
    <row r="30" ht="22.5" spans="1:9">
      <c r="A30" s="226">
        <v>334001</v>
      </c>
      <c r="B30" s="226">
        <v>26</v>
      </c>
      <c r="C30" s="227" t="s">
        <v>50</v>
      </c>
      <c r="D30" s="226"/>
      <c r="E30" s="227" t="s">
        <v>50</v>
      </c>
      <c r="F30" s="227" t="s">
        <v>29</v>
      </c>
      <c r="G30" s="226" t="s">
        <v>12</v>
      </c>
      <c r="H30" s="226"/>
      <c r="I30" s="227"/>
    </row>
    <row r="31" ht="22.5" spans="1:9">
      <c r="A31" s="226">
        <v>410001</v>
      </c>
      <c r="B31" s="226">
        <v>27</v>
      </c>
      <c r="C31" s="227" t="s">
        <v>51</v>
      </c>
      <c r="D31" s="226" t="s">
        <v>16</v>
      </c>
      <c r="E31" s="227" t="s">
        <v>52</v>
      </c>
      <c r="F31" s="227" t="s">
        <v>31</v>
      </c>
      <c r="G31" s="226" t="s">
        <v>12</v>
      </c>
      <c r="H31" s="226"/>
      <c r="I31" s="227"/>
    </row>
    <row r="32" ht="22.5" spans="1:9">
      <c r="A32" s="226">
        <v>414001</v>
      </c>
      <c r="B32" s="226">
        <v>28</v>
      </c>
      <c r="C32" s="227" t="s">
        <v>53</v>
      </c>
      <c r="D32" s="226" t="s">
        <v>16</v>
      </c>
      <c r="E32" s="227" t="s">
        <v>54</v>
      </c>
      <c r="F32" s="227" t="s">
        <v>31</v>
      </c>
      <c r="G32" s="226" t="s">
        <v>12</v>
      </c>
      <c r="H32" s="226"/>
      <c r="I32" s="227"/>
    </row>
    <row r="33" ht="22.5" spans="1:9">
      <c r="A33" s="226">
        <v>416001</v>
      </c>
      <c r="B33" s="226">
        <v>29</v>
      </c>
      <c r="C33" s="227" t="s">
        <v>55</v>
      </c>
      <c r="D33" s="226" t="s">
        <v>16</v>
      </c>
      <c r="E33" s="227" t="s">
        <v>56</v>
      </c>
      <c r="F33" s="227" t="s">
        <v>31</v>
      </c>
      <c r="G33" s="226" t="s">
        <v>12</v>
      </c>
      <c r="H33" s="226"/>
      <c r="I33" s="227"/>
    </row>
    <row r="34" ht="22.5" spans="1:9">
      <c r="A34" s="226">
        <v>409001</v>
      </c>
      <c r="B34" s="226">
        <v>30</v>
      </c>
      <c r="C34" s="227" t="s">
        <v>57</v>
      </c>
      <c r="D34" s="226" t="s">
        <v>16</v>
      </c>
      <c r="E34" s="227" t="s">
        <v>58</v>
      </c>
      <c r="F34" s="227" t="s">
        <v>59</v>
      </c>
      <c r="G34" s="226" t="s">
        <v>12</v>
      </c>
      <c r="H34" s="226"/>
      <c r="I34" s="227"/>
    </row>
    <row r="35" ht="22.5" spans="1:9">
      <c r="A35" s="226">
        <v>307001</v>
      </c>
      <c r="B35" s="226">
        <v>31</v>
      </c>
      <c r="C35" s="227" t="s">
        <v>60</v>
      </c>
      <c r="D35" s="226"/>
      <c r="E35" s="227" t="s">
        <v>60</v>
      </c>
      <c r="F35" s="227" t="s">
        <v>44</v>
      </c>
      <c r="G35" s="226" t="s">
        <v>12</v>
      </c>
      <c r="H35" s="226"/>
      <c r="I35" s="227"/>
    </row>
    <row r="36" ht="22.5" spans="1:9">
      <c r="A36" s="226">
        <v>257001</v>
      </c>
      <c r="B36" s="226">
        <v>32</v>
      </c>
      <c r="C36" s="227" t="s">
        <v>61</v>
      </c>
      <c r="D36" s="226" t="s">
        <v>16</v>
      </c>
      <c r="E36" s="227" t="s">
        <v>62</v>
      </c>
      <c r="F36" s="227" t="s">
        <v>20</v>
      </c>
      <c r="G36" s="226" t="s">
        <v>12</v>
      </c>
      <c r="H36" s="226"/>
      <c r="I36" s="227"/>
    </row>
    <row r="37" ht="22.5" spans="1:9">
      <c r="A37" s="226">
        <v>330001</v>
      </c>
      <c r="B37" s="226">
        <v>33</v>
      </c>
      <c r="C37" s="227" t="s">
        <v>63</v>
      </c>
      <c r="D37" s="226" t="s">
        <v>16</v>
      </c>
      <c r="E37" s="227" t="s">
        <v>64</v>
      </c>
      <c r="F37" s="227" t="s">
        <v>29</v>
      </c>
      <c r="G37" s="226" t="s">
        <v>12</v>
      </c>
      <c r="H37" s="226"/>
      <c r="I37" s="227"/>
    </row>
    <row r="38" ht="22.5" spans="1:9">
      <c r="A38" s="226">
        <v>107001</v>
      </c>
      <c r="B38" s="226">
        <v>34</v>
      </c>
      <c r="C38" s="227" t="s">
        <v>65</v>
      </c>
      <c r="D38" s="226"/>
      <c r="E38" s="227" t="s">
        <v>65</v>
      </c>
      <c r="F38" s="227" t="s">
        <v>11</v>
      </c>
      <c r="G38" s="226" t="s">
        <v>12</v>
      </c>
      <c r="H38" s="226"/>
      <c r="I38" s="227"/>
    </row>
    <row r="39" ht="22.5" spans="1:9">
      <c r="A39" s="228">
        <v>193001</v>
      </c>
      <c r="B39" s="228">
        <v>35</v>
      </c>
      <c r="C39" s="229" t="s">
        <v>66</v>
      </c>
      <c r="D39" s="228" t="s">
        <v>16</v>
      </c>
      <c r="E39" s="229" t="s">
        <v>67</v>
      </c>
      <c r="F39" s="229" t="s">
        <v>44</v>
      </c>
      <c r="G39" s="228" t="s">
        <v>12</v>
      </c>
      <c r="H39" s="228"/>
      <c r="I39" s="229" t="s">
        <v>68</v>
      </c>
    </row>
    <row r="40" ht="22.5" spans="1:9">
      <c r="A40" s="226">
        <v>114001</v>
      </c>
      <c r="B40" s="226">
        <v>36</v>
      </c>
      <c r="C40" s="227" t="s">
        <v>69</v>
      </c>
      <c r="D40" s="226"/>
      <c r="E40" s="227" t="s">
        <v>69</v>
      </c>
      <c r="F40" s="227" t="s">
        <v>11</v>
      </c>
      <c r="G40" s="226" t="s">
        <v>12</v>
      </c>
      <c r="H40" s="226"/>
      <c r="I40" s="227"/>
    </row>
    <row r="41" ht="22.5" spans="1:9">
      <c r="A41" s="226">
        <v>152001</v>
      </c>
      <c r="B41" s="226">
        <v>37</v>
      </c>
      <c r="C41" s="227" t="s">
        <v>70</v>
      </c>
      <c r="D41" s="226"/>
      <c r="E41" s="227" t="s">
        <v>70</v>
      </c>
      <c r="F41" s="227" t="s">
        <v>34</v>
      </c>
      <c r="G41" s="226" t="s">
        <v>12</v>
      </c>
      <c r="H41" s="226"/>
      <c r="I41" s="227"/>
    </row>
    <row r="42" ht="22.5" spans="1:9">
      <c r="A42" s="228"/>
      <c r="B42" s="228"/>
      <c r="C42" s="229" t="s">
        <v>71</v>
      </c>
      <c r="D42" s="228"/>
      <c r="E42" s="229" t="s">
        <v>72</v>
      </c>
      <c r="F42" s="229" t="s">
        <v>11</v>
      </c>
      <c r="G42" s="228"/>
      <c r="H42" s="228"/>
      <c r="I42" s="229" t="s">
        <v>73</v>
      </c>
    </row>
    <row r="43" ht="22.5" spans="1:9">
      <c r="A43" s="226">
        <v>109001</v>
      </c>
      <c r="B43" s="226">
        <v>38</v>
      </c>
      <c r="C43" s="227" t="s">
        <v>74</v>
      </c>
      <c r="D43" s="226" t="s">
        <v>16</v>
      </c>
      <c r="E43" s="227" t="s">
        <v>75</v>
      </c>
      <c r="F43" s="227" t="s">
        <v>11</v>
      </c>
      <c r="G43" s="226" t="s">
        <v>12</v>
      </c>
      <c r="H43" s="226"/>
      <c r="I43" s="227"/>
    </row>
    <row r="44" ht="22.5" spans="1:9">
      <c r="A44" s="226">
        <v>110001</v>
      </c>
      <c r="B44" s="226">
        <v>39</v>
      </c>
      <c r="C44" s="227" t="s">
        <v>76</v>
      </c>
      <c r="D44" s="226" t="s">
        <v>16</v>
      </c>
      <c r="E44" s="227" t="s">
        <v>77</v>
      </c>
      <c r="F44" s="227" t="s">
        <v>11</v>
      </c>
      <c r="G44" s="226" t="s">
        <v>12</v>
      </c>
      <c r="H44" s="226"/>
      <c r="I44" s="227"/>
    </row>
    <row r="45" ht="22.5" spans="1:9">
      <c r="A45" s="226">
        <v>262001</v>
      </c>
      <c r="B45" s="226">
        <v>40</v>
      </c>
      <c r="C45" s="227" t="s">
        <v>78</v>
      </c>
      <c r="D45" s="226"/>
      <c r="E45" s="227" t="s">
        <v>78</v>
      </c>
      <c r="F45" s="227" t="s">
        <v>20</v>
      </c>
      <c r="G45" s="226" t="s">
        <v>12</v>
      </c>
      <c r="H45" s="226"/>
      <c r="I45" s="227"/>
    </row>
    <row r="46" ht="22.5" spans="1:9">
      <c r="A46" s="228">
        <v>182001</v>
      </c>
      <c r="B46" s="228">
        <v>41</v>
      </c>
      <c r="C46" s="229" t="s">
        <v>79</v>
      </c>
      <c r="D46" s="228" t="s">
        <v>16</v>
      </c>
      <c r="E46" s="229" t="s">
        <v>80</v>
      </c>
      <c r="F46" s="229" t="s">
        <v>34</v>
      </c>
      <c r="G46" s="228" t="s">
        <v>12</v>
      </c>
      <c r="H46" s="228"/>
      <c r="I46" s="229" t="s">
        <v>81</v>
      </c>
    </row>
    <row r="47" ht="22.5" spans="1:9">
      <c r="A47" s="226">
        <v>111001</v>
      </c>
      <c r="B47" s="226">
        <v>42</v>
      </c>
      <c r="C47" s="227" t="s">
        <v>82</v>
      </c>
      <c r="D47" s="226"/>
      <c r="E47" s="227" t="s">
        <v>82</v>
      </c>
      <c r="F47" s="227" t="s">
        <v>11</v>
      </c>
      <c r="G47" s="226" t="s">
        <v>12</v>
      </c>
      <c r="H47" s="226"/>
      <c r="I47" s="227"/>
    </row>
    <row r="48" ht="22.5" spans="1:9">
      <c r="A48" s="226">
        <v>309001</v>
      </c>
      <c r="B48" s="226">
        <v>43</v>
      </c>
      <c r="C48" s="227" t="s">
        <v>83</v>
      </c>
      <c r="D48" s="226"/>
      <c r="E48" s="227" t="s">
        <v>83</v>
      </c>
      <c r="F48" s="227" t="s">
        <v>44</v>
      </c>
      <c r="G48" s="226" t="s">
        <v>12</v>
      </c>
      <c r="H48" s="226"/>
      <c r="I48" s="227"/>
    </row>
    <row r="49" ht="22.5" spans="1:9">
      <c r="A49" s="228">
        <v>115001</v>
      </c>
      <c r="B49" s="228">
        <v>44</v>
      </c>
      <c r="C49" s="229" t="s">
        <v>84</v>
      </c>
      <c r="D49" s="228" t="s">
        <v>16</v>
      </c>
      <c r="E49" s="229" t="s">
        <v>85</v>
      </c>
      <c r="F49" s="229" t="s">
        <v>34</v>
      </c>
      <c r="G49" s="228" t="s">
        <v>12</v>
      </c>
      <c r="H49" s="228"/>
      <c r="I49" s="229" t="s">
        <v>86</v>
      </c>
    </row>
    <row r="50" ht="22.5" spans="1:9">
      <c r="A50" s="226">
        <v>305001</v>
      </c>
      <c r="B50" s="226">
        <v>45</v>
      </c>
      <c r="C50" s="227" t="s">
        <v>87</v>
      </c>
      <c r="D50" s="226"/>
      <c r="E50" s="227" t="s">
        <v>87</v>
      </c>
      <c r="F50" s="227" t="s">
        <v>44</v>
      </c>
      <c r="G50" s="226" t="s">
        <v>12</v>
      </c>
      <c r="H50" s="226"/>
      <c r="I50" s="227"/>
    </row>
    <row r="51" ht="22.5" spans="1:9">
      <c r="A51" s="228">
        <v>119001</v>
      </c>
      <c r="B51" s="228">
        <v>46</v>
      </c>
      <c r="C51" s="229" t="s">
        <v>88</v>
      </c>
      <c r="D51" s="228" t="s">
        <v>16</v>
      </c>
      <c r="E51" s="229" t="s">
        <v>89</v>
      </c>
      <c r="F51" s="229" t="s">
        <v>11</v>
      </c>
      <c r="G51" s="228" t="s">
        <v>12</v>
      </c>
      <c r="H51" s="228"/>
      <c r="I51" s="229" t="s">
        <v>68</v>
      </c>
    </row>
    <row r="52" ht="22.5" spans="1:9">
      <c r="A52" s="226">
        <v>190001</v>
      </c>
      <c r="B52" s="226">
        <v>47</v>
      </c>
      <c r="C52" s="227" t="s">
        <v>90</v>
      </c>
      <c r="D52" s="226"/>
      <c r="E52" s="227" t="s">
        <v>90</v>
      </c>
      <c r="F52" s="227" t="s">
        <v>11</v>
      </c>
      <c r="G52" s="226" t="s">
        <v>12</v>
      </c>
      <c r="H52" s="226"/>
      <c r="I52" s="227"/>
    </row>
    <row r="53" ht="22.5" spans="1:9">
      <c r="A53" s="226">
        <v>112001</v>
      </c>
      <c r="B53" s="226">
        <v>48</v>
      </c>
      <c r="C53" s="227" t="s">
        <v>91</v>
      </c>
      <c r="D53" s="226"/>
      <c r="E53" s="227" t="s">
        <v>91</v>
      </c>
      <c r="F53" s="227" t="s">
        <v>11</v>
      </c>
      <c r="G53" s="226" t="s">
        <v>12</v>
      </c>
      <c r="H53" s="226"/>
      <c r="I53" s="227"/>
    </row>
    <row r="54" ht="22.5" spans="1:9">
      <c r="A54" s="226">
        <v>189001</v>
      </c>
      <c r="B54" s="226">
        <v>49</v>
      </c>
      <c r="C54" s="227" t="s">
        <v>92</v>
      </c>
      <c r="D54" s="226" t="s">
        <v>16</v>
      </c>
      <c r="E54" s="227" t="s">
        <v>93</v>
      </c>
      <c r="F54" s="227" t="s">
        <v>94</v>
      </c>
      <c r="G54" s="226" t="s">
        <v>12</v>
      </c>
      <c r="H54" s="226"/>
      <c r="I54" s="227"/>
    </row>
    <row r="55" ht="22.5" spans="1:9">
      <c r="A55" s="226">
        <v>118001</v>
      </c>
      <c r="B55" s="226">
        <v>50</v>
      </c>
      <c r="C55" s="227" t="s">
        <v>95</v>
      </c>
      <c r="D55" s="226" t="s">
        <v>16</v>
      </c>
      <c r="E55" s="227" t="s">
        <v>96</v>
      </c>
      <c r="F55" s="227" t="s">
        <v>11</v>
      </c>
      <c r="G55" s="226" t="s">
        <v>12</v>
      </c>
      <c r="H55" s="226"/>
      <c r="I55" s="227"/>
    </row>
    <row r="56" ht="22.5" spans="1:9">
      <c r="A56" s="228">
        <v>479001</v>
      </c>
      <c r="B56" s="228">
        <v>51</v>
      </c>
      <c r="C56" s="229" t="s">
        <v>97</v>
      </c>
      <c r="D56" s="228" t="s">
        <v>16</v>
      </c>
      <c r="E56" s="229" t="s">
        <v>98</v>
      </c>
      <c r="F56" s="229" t="s">
        <v>34</v>
      </c>
      <c r="G56" s="228" t="s">
        <v>12</v>
      </c>
      <c r="H56" s="228"/>
      <c r="I56" s="229" t="s">
        <v>81</v>
      </c>
    </row>
    <row r="57" ht="22.5" spans="1:9">
      <c r="A57" s="226">
        <v>468001</v>
      </c>
      <c r="B57" s="226">
        <v>52</v>
      </c>
      <c r="C57" s="227" t="s">
        <v>99</v>
      </c>
      <c r="D57" s="226"/>
      <c r="E57" s="227" t="s">
        <v>99</v>
      </c>
      <c r="F57" s="227" t="s">
        <v>34</v>
      </c>
      <c r="G57" s="226" t="s">
        <v>12</v>
      </c>
      <c r="H57" s="226"/>
      <c r="I57" s="227"/>
    </row>
    <row r="58" ht="22.5" spans="1:9">
      <c r="A58" s="226">
        <v>475001</v>
      </c>
      <c r="B58" s="226">
        <v>53</v>
      </c>
      <c r="C58" s="227" t="s">
        <v>100</v>
      </c>
      <c r="D58" s="226"/>
      <c r="E58" s="227" t="s">
        <v>100</v>
      </c>
      <c r="F58" s="227" t="s">
        <v>34</v>
      </c>
      <c r="G58" s="226" t="s">
        <v>12</v>
      </c>
      <c r="H58" s="226"/>
      <c r="I58" s="227"/>
    </row>
    <row r="59" ht="22.5" spans="1:9">
      <c r="A59" s="226">
        <v>476001</v>
      </c>
      <c r="B59" s="226">
        <v>54</v>
      </c>
      <c r="C59" s="227" t="s">
        <v>101</v>
      </c>
      <c r="D59" s="226"/>
      <c r="E59" s="227" t="s">
        <v>101</v>
      </c>
      <c r="F59" s="227" t="s">
        <v>34</v>
      </c>
      <c r="G59" s="226" t="s">
        <v>12</v>
      </c>
      <c r="H59" s="226"/>
      <c r="I59" s="227"/>
    </row>
    <row r="60" ht="22.5" spans="1:9">
      <c r="A60" s="226">
        <v>303001</v>
      </c>
      <c r="B60" s="226">
        <v>55</v>
      </c>
      <c r="C60" s="227" t="s">
        <v>102</v>
      </c>
      <c r="D60" s="226" t="s">
        <v>16</v>
      </c>
      <c r="E60" s="227" t="s">
        <v>103</v>
      </c>
      <c r="F60" s="227" t="s">
        <v>44</v>
      </c>
      <c r="G60" s="226" t="s">
        <v>12</v>
      </c>
      <c r="H60" s="226"/>
      <c r="I60" s="227"/>
    </row>
    <row r="61" ht="22.5" spans="1:9">
      <c r="A61" s="228">
        <v>337001</v>
      </c>
      <c r="B61" s="228">
        <v>56</v>
      </c>
      <c r="C61" s="229" t="s">
        <v>104</v>
      </c>
      <c r="D61" s="228" t="s">
        <v>16</v>
      </c>
      <c r="E61" s="229" t="s">
        <v>104</v>
      </c>
      <c r="F61" s="229" t="s">
        <v>29</v>
      </c>
      <c r="G61" s="228" t="s">
        <v>12</v>
      </c>
      <c r="H61" s="228"/>
      <c r="I61" s="229" t="s">
        <v>105</v>
      </c>
    </row>
    <row r="62" ht="22.5" spans="1:9">
      <c r="A62" s="228">
        <v>331001</v>
      </c>
      <c r="B62" s="228">
        <v>57</v>
      </c>
      <c r="C62" s="229" t="s">
        <v>106</v>
      </c>
      <c r="D62" s="228" t="s">
        <v>16</v>
      </c>
      <c r="E62" s="229" t="s">
        <v>107</v>
      </c>
      <c r="F62" s="229" t="s">
        <v>29</v>
      </c>
      <c r="G62" s="228" t="s">
        <v>12</v>
      </c>
      <c r="H62" s="228"/>
      <c r="I62" s="229" t="s">
        <v>108</v>
      </c>
    </row>
    <row r="63" ht="22.5" spans="1:9">
      <c r="A63" s="226">
        <v>338001</v>
      </c>
      <c r="B63" s="226">
        <v>58</v>
      </c>
      <c r="C63" s="227" t="s">
        <v>109</v>
      </c>
      <c r="D63" s="226"/>
      <c r="E63" s="227" t="s">
        <v>109</v>
      </c>
      <c r="F63" s="227" t="s">
        <v>29</v>
      </c>
      <c r="G63" s="226" t="s">
        <v>12</v>
      </c>
      <c r="H63" s="226"/>
      <c r="I63" s="227"/>
    </row>
    <row r="64" ht="22.5" spans="1:9">
      <c r="A64" s="226">
        <v>273001</v>
      </c>
      <c r="B64" s="226">
        <v>59</v>
      </c>
      <c r="C64" s="227" t="s">
        <v>110</v>
      </c>
      <c r="D64" s="226"/>
      <c r="E64" s="227" t="s">
        <v>110</v>
      </c>
      <c r="F64" s="227" t="s">
        <v>20</v>
      </c>
      <c r="G64" s="226" t="s">
        <v>12</v>
      </c>
      <c r="H64" s="226"/>
      <c r="I64" s="227"/>
    </row>
    <row r="65" ht="22.5" spans="1:9">
      <c r="A65" s="228"/>
      <c r="B65" s="228"/>
      <c r="C65" s="229" t="s">
        <v>111</v>
      </c>
      <c r="D65" s="228"/>
      <c r="E65" s="229" t="s">
        <v>58</v>
      </c>
      <c r="F65" s="229" t="s">
        <v>59</v>
      </c>
      <c r="G65" s="228"/>
      <c r="H65" s="228"/>
      <c r="I65" s="229" t="s">
        <v>112</v>
      </c>
    </row>
    <row r="66" ht="22.5" spans="1:9">
      <c r="A66" s="226">
        <v>265001</v>
      </c>
      <c r="B66" s="226">
        <v>60</v>
      </c>
      <c r="C66" s="227" t="s">
        <v>113</v>
      </c>
      <c r="D66" s="226"/>
      <c r="E66" s="227" t="s">
        <v>113</v>
      </c>
      <c r="F66" s="227" t="s">
        <v>20</v>
      </c>
      <c r="G66" s="226" t="s">
        <v>12</v>
      </c>
      <c r="H66" s="226"/>
      <c r="I66" s="227"/>
    </row>
    <row r="67" ht="22.5" spans="1:9">
      <c r="A67" s="226">
        <v>127001</v>
      </c>
      <c r="B67" s="226">
        <v>61</v>
      </c>
      <c r="C67" s="227" t="s">
        <v>114</v>
      </c>
      <c r="D67" s="226"/>
      <c r="E67" s="227" t="s">
        <v>114</v>
      </c>
      <c r="F67" s="227" t="s">
        <v>11</v>
      </c>
      <c r="G67" s="226" t="s">
        <v>12</v>
      </c>
      <c r="H67" s="226"/>
      <c r="I67" s="227"/>
    </row>
    <row r="68" ht="22.5" spans="1:9">
      <c r="A68" s="226">
        <v>128001</v>
      </c>
      <c r="B68" s="226">
        <v>62</v>
      </c>
      <c r="C68" s="227" t="s">
        <v>115</v>
      </c>
      <c r="D68" s="226"/>
      <c r="E68" s="227" t="s">
        <v>115</v>
      </c>
      <c r="F68" s="227" t="s">
        <v>11</v>
      </c>
      <c r="G68" s="226" t="s">
        <v>12</v>
      </c>
      <c r="H68" s="226"/>
      <c r="I68" s="227"/>
    </row>
    <row r="69" ht="22.5" spans="1:9">
      <c r="A69" s="226">
        <v>129001</v>
      </c>
      <c r="B69" s="226">
        <v>63</v>
      </c>
      <c r="C69" s="227" t="s">
        <v>116</v>
      </c>
      <c r="D69" s="226"/>
      <c r="E69" s="227" t="s">
        <v>116</v>
      </c>
      <c r="F69" s="227" t="s">
        <v>11</v>
      </c>
      <c r="G69" s="226" t="s">
        <v>12</v>
      </c>
      <c r="H69" s="226"/>
      <c r="I69" s="227"/>
    </row>
    <row r="70" ht="22.5" spans="1:9">
      <c r="A70" s="226">
        <v>132001</v>
      </c>
      <c r="B70" s="226">
        <v>64</v>
      </c>
      <c r="C70" s="227" t="s">
        <v>117</v>
      </c>
      <c r="D70" s="226"/>
      <c r="E70" s="227" t="s">
        <v>117</v>
      </c>
      <c r="F70" s="227" t="s">
        <v>11</v>
      </c>
      <c r="G70" s="226" t="s">
        <v>12</v>
      </c>
      <c r="H70" s="226"/>
      <c r="I70" s="227"/>
    </row>
    <row r="71" ht="22.5" spans="1:9">
      <c r="A71" s="226">
        <v>301001</v>
      </c>
      <c r="B71" s="226">
        <v>65</v>
      </c>
      <c r="C71" s="227" t="s">
        <v>118</v>
      </c>
      <c r="D71" s="226"/>
      <c r="E71" s="227" t="s">
        <v>118</v>
      </c>
      <c r="F71" s="227" t="s">
        <v>44</v>
      </c>
      <c r="G71" s="226" t="s">
        <v>12</v>
      </c>
      <c r="H71" s="226"/>
      <c r="I71" s="227"/>
    </row>
    <row r="72" ht="22.5" spans="1:9">
      <c r="A72" s="226">
        <v>269001</v>
      </c>
      <c r="B72" s="226">
        <v>66</v>
      </c>
      <c r="C72" s="227" t="s">
        <v>119</v>
      </c>
      <c r="D72" s="226"/>
      <c r="E72" s="227" t="s">
        <v>119</v>
      </c>
      <c r="F72" s="227" t="s">
        <v>20</v>
      </c>
      <c r="G72" s="226" t="s">
        <v>12</v>
      </c>
      <c r="H72" s="226"/>
      <c r="I72" s="227"/>
    </row>
    <row r="73" ht="22.5" spans="1:9">
      <c r="A73" s="226">
        <v>164001</v>
      </c>
      <c r="B73" s="226">
        <v>67</v>
      </c>
      <c r="C73" s="227" t="s">
        <v>120</v>
      </c>
      <c r="D73" s="226"/>
      <c r="E73" s="227" t="s">
        <v>120</v>
      </c>
      <c r="F73" s="227" t="s">
        <v>11</v>
      </c>
      <c r="G73" s="226" t="s">
        <v>12</v>
      </c>
      <c r="H73" s="226"/>
      <c r="I73" s="227"/>
    </row>
    <row r="74" ht="22.5" spans="1:9">
      <c r="A74" s="226">
        <v>165001</v>
      </c>
      <c r="B74" s="226">
        <v>68</v>
      </c>
      <c r="C74" s="227" t="s">
        <v>121</v>
      </c>
      <c r="D74" s="226"/>
      <c r="E74" s="227" t="s">
        <v>121</v>
      </c>
      <c r="F74" s="227" t="s">
        <v>11</v>
      </c>
      <c r="G74" s="226" t="s">
        <v>12</v>
      </c>
      <c r="H74" s="226"/>
      <c r="I74" s="227"/>
    </row>
    <row r="75" ht="22.5" spans="1:9">
      <c r="A75" s="226">
        <v>166001</v>
      </c>
      <c r="B75" s="226">
        <v>69</v>
      </c>
      <c r="C75" s="227" t="s">
        <v>122</v>
      </c>
      <c r="D75" s="226"/>
      <c r="E75" s="227" t="s">
        <v>122</v>
      </c>
      <c r="F75" s="227" t="s">
        <v>11</v>
      </c>
      <c r="G75" s="226" t="s">
        <v>12</v>
      </c>
      <c r="H75" s="226"/>
      <c r="I75" s="227"/>
    </row>
    <row r="76" ht="22.5" spans="1:9">
      <c r="A76" s="226">
        <v>167001</v>
      </c>
      <c r="B76" s="226">
        <v>70</v>
      </c>
      <c r="C76" s="227" t="s">
        <v>123</v>
      </c>
      <c r="D76" s="226"/>
      <c r="E76" s="227" t="s">
        <v>123</v>
      </c>
      <c r="F76" s="227" t="s">
        <v>11</v>
      </c>
      <c r="G76" s="226" t="s">
        <v>12</v>
      </c>
      <c r="H76" s="226"/>
      <c r="I76" s="227"/>
    </row>
    <row r="77" ht="22.5" spans="1:9">
      <c r="A77" s="226">
        <v>168001</v>
      </c>
      <c r="B77" s="226">
        <v>71</v>
      </c>
      <c r="C77" s="227" t="s">
        <v>124</v>
      </c>
      <c r="D77" s="226"/>
      <c r="E77" s="227" t="s">
        <v>124</v>
      </c>
      <c r="F77" s="227" t="s">
        <v>11</v>
      </c>
      <c r="G77" s="226" t="s">
        <v>12</v>
      </c>
      <c r="H77" s="226"/>
      <c r="I77" s="227"/>
    </row>
    <row r="78" ht="22.5" spans="1:9">
      <c r="A78" s="226">
        <v>187001</v>
      </c>
      <c r="B78" s="226">
        <v>72</v>
      </c>
      <c r="C78" s="227" t="s">
        <v>125</v>
      </c>
      <c r="D78" s="226"/>
      <c r="E78" s="227" t="s">
        <v>125</v>
      </c>
      <c r="F78" s="227" t="s">
        <v>11</v>
      </c>
      <c r="G78" s="226" t="s">
        <v>12</v>
      </c>
      <c r="H78" s="226"/>
      <c r="I78" s="227"/>
    </row>
    <row r="79" ht="22.5" spans="1:9">
      <c r="A79" s="226">
        <v>192001</v>
      </c>
      <c r="B79" s="226">
        <v>73</v>
      </c>
      <c r="C79" s="227" t="s">
        <v>126</v>
      </c>
      <c r="D79" s="226"/>
      <c r="E79" s="227" t="s">
        <v>126</v>
      </c>
      <c r="F79" s="227" t="s">
        <v>11</v>
      </c>
      <c r="G79" s="226" t="s">
        <v>12</v>
      </c>
      <c r="H79" s="226"/>
      <c r="I79" s="227"/>
    </row>
    <row r="80" ht="22.5" spans="1:9">
      <c r="A80" s="226">
        <v>159001</v>
      </c>
      <c r="B80" s="226">
        <v>74</v>
      </c>
      <c r="C80" s="227" t="s">
        <v>127</v>
      </c>
      <c r="D80" s="226"/>
      <c r="E80" s="227" t="s">
        <v>127</v>
      </c>
      <c r="F80" s="227" t="s">
        <v>11</v>
      </c>
      <c r="G80" s="226" t="s">
        <v>12</v>
      </c>
      <c r="H80" s="226"/>
      <c r="I80" s="227"/>
    </row>
    <row r="81" ht="22.5" spans="1:9">
      <c r="A81" s="226">
        <v>160001</v>
      </c>
      <c r="B81" s="226">
        <v>75</v>
      </c>
      <c r="C81" s="227" t="s">
        <v>128</v>
      </c>
      <c r="D81" s="226"/>
      <c r="E81" s="227" t="s">
        <v>128</v>
      </c>
      <c r="F81" s="227" t="s">
        <v>11</v>
      </c>
      <c r="G81" s="226" t="s">
        <v>12</v>
      </c>
      <c r="H81" s="226"/>
      <c r="I81" s="227"/>
    </row>
    <row r="82" ht="22.5" spans="1:9">
      <c r="A82" s="226">
        <v>161001</v>
      </c>
      <c r="B82" s="226">
        <v>76</v>
      </c>
      <c r="C82" s="227" t="s">
        <v>129</v>
      </c>
      <c r="D82" s="226"/>
      <c r="E82" s="227" t="s">
        <v>129</v>
      </c>
      <c r="F82" s="227" t="s">
        <v>11</v>
      </c>
      <c r="G82" s="226" t="s">
        <v>12</v>
      </c>
      <c r="H82" s="226"/>
      <c r="I82" s="227"/>
    </row>
    <row r="83" ht="22.5" spans="1:9">
      <c r="A83" s="226">
        <v>162001</v>
      </c>
      <c r="B83" s="226">
        <v>77</v>
      </c>
      <c r="C83" s="227" t="s">
        <v>130</v>
      </c>
      <c r="D83" s="226"/>
      <c r="E83" s="227" t="s">
        <v>130</v>
      </c>
      <c r="F83" s="227" t="s">
        <v>11</v>
      </c>
      <c r="G83" s="226" t="s">
        <v>12</v>
      </c>
      <c r="H83" s="226"/>
      <c r="I83" s="227"/>
    </row>
    <row r="84" ht="22.5" spans="1:9">
      <c r="A84" s="226">
        <v>163001</v>
      </c>
      <c r="B84" s="226">
        <v>78</v>
      </c>
      <c r="C84" s="227" t="s">
        <v>131</v>
      </c>
      <c r="D84" s="226"/>
      <c r="E84" s="227" t="s">
        <v>131</v>
      </c>
      <c r="F84" s="227" t="s">
        <v>11</v>
      </c>
      <c r="G84" s="226" t="s">
        <v>12</v>
      </c>
      <c r="H84" s="226"/>
      <c r="I84" s="227"/>
    </row>
    <row r="85" ht="22.5" spans="1:9">
      <c r="A85" s="226">
        <v>186001</v>
      </c>
      <c r="B85" s="226">
        <v>79</v>
      </c>
      <c r="C85" s="227" t="s">
        <v>132</v>
      </c>
      <c r="D85" s="226"/>
      <c r="E85" s="227" t="s">
        <v>132</v>
      </c>
      <c r="F85" s="227" t="s">
        <v>11</v>
      </c>
      <c r="G85" s="226" t="s">
        <v>12</v>
      </c>
      <c r="H85" s="226"/>
      <c r="I85" s="227"/>
    </row>
    <row r="86" ht="22.5" spans="1:9">
      <c r="A86" s="226">
        <v>191001</v>
      </c>
      <c r="B86" s="226">
        <v>80</v>
      </c>
      <c r="C86" s="227" t="s">
        <v>133</v>
      </c>
      <c r="D86" s="226"/>
      <c r="E86" s="227" t="s">
        <v>133</v>
      </c>
      <c r="F86" s="227" t="s">
        <v>11</v>
      </c>
      <c r="G86" s="226" t="s">
        <v>12</v>
      </c>
      <c r="H86" s="226"/>
      <c r="I86" s="227"/>
    </row>
    <row r="87" ht="22.5" spans="1:9">
      <c r="A87" s="226">
        <v>137001</v>
      </c>
      <c r="B87" s="226">
        <v>81</v>
      </c>
      <c r="C87" s="227" t="s">
        <v>134</v>
      </c>
      <c r="D87" s="226"/>
      <c r="E87" s="227" t="s">
        <v>134</v>
      </c>
      <c r="F87" s="227" t="s">
        <v>11</v>
      </c>
      <c r="G87" s="226" t="s">
        <v>12</v>
      </c>
      <c r="H87" s="226"/>
      <c r="I87" s="227"/>
    </row>
    <row r="88" ht="22.5" spans="1:9">
      <c r="A88" s="226">
        <v>138001</v>
      </c>
      <c r="B88" s="226">
        <v>82</v>
      </c>
      <c r="C88" s="227" t="s">
        <v>135</v>
      </c>
      <c r="D88" s="226"/>
      <c r="E88" s="227" t="s">
        <v>135</v>
      </c>
      <c r="F88" s="227" t="s">
        <v>11</v>
      </c>
      <c r="G88" s="226" t="s">
        <v>12</v>
      </c>
      <c r="H88" s="226"/>
      <c r="I88" s="227"/>
    </row>
    <row r="89" ht="22.5" spans="1:9">
      <c r="A89" s="226">
        <v>139001</v>
      </c>
      <c r="B89" s="226">
        <v>83</v>
      </c>
      <c r="C89" s="227" t="s">
        <v>136</v>
      </c>
      <c r="D89" s="226"/>
      <c r="E89" s="227" t="s">
        <v>136</v>
      </c>
      <c r="F89" s="227" t="s">
        <v>11</v>
      </c>
      <c r="G89" s="226" t="s">
        <v>12</v>
      </c>
      <c r="H89" s="226"/>
      <c r="I89" s="227"/>
    </row>
    <row r="90" ht="22.5" spans="1:9">
      <c r="A90" s="226">
        <v>140001</v>
      </c>
      <c r="B90" s="226">
        <v>84</v>
      </c>
      <c r="C90" s="227" t="s">
        <v>137</v>
      </c>
      <c r="D90" s="226"/>
      <c r="E90" s="227" t="s">
        <v>137</v>
      </c>
      <c r="F90" s="227" t="s">
        <v>11</v>
      </c>
      <c r="G90" s="226" t="s">
        <v>12</v>
      </c>
      <c r="H90" s="226"/>
      <c r="I90" s="227"/>
    </row>
    <row r="91" ht="22.5" spans="1:9">
      <c r="A91" s="226">
        <v>141001</v>
      </c>
      <c r="B91" s="226">
        <v>85</v>
      </c>
      <c r="C91" s="227" t="s">
        <v>138</v>
      </c>
      <c r="D91" s="226"/>
      <c r="E91" s="227" t="s">
        <v>138</v>
      </c>
      <c r="F91" s="227" t="s">
        <v>11</v>
      </c>
      <c r="G91" s="226" t="s">
        <v>12</v>
      </c>
      <c r="H91" s="226"/>
      <c r="I91" s="227"/>
    </row>
    <row r="92" ht="22.5" spans="1:9">
      <c r="A92" s="226">
        <v>142001</v>
      </c>
      <c r="B92" s="226">
        <v>86</v>
      </c>
      <c r="C92" s="227" t="s">
        <v>139</v>
      </c>
      <c r="D92" s="226"/>
      <c r="E92" s="227" t="s">
        <v>139</v>
      </c>
      <c r="F92" s="227" t="s">
        <v>11</v>
      </c>
      <c r="G92" s="226" t="s">
        <v>12</v>
      </c>
      <c r="H92" s="226"/>
      <c r="I92" s="227"/>
    </row>
    <row r="93" ht="22.5" spans="1:9">
      <c r="A93" s="226">
        <v>143001</v>
      </c>
      <c r="B93" s="226">
        <v>87</v>
      </c>
      <c r="C93" s="227" t="s">
        <v>140</v>
      </c>
      <c r="D93" s="226"/>
      <c r="E93" s="227" t="s">
        <v>140</v>
      </c>
      <c r="F93" s="227" t="s">
        <v>11</v>
      </c>
      <c r="G93" s="226" t="s">
        <v>12</v>
      </c>
      <c r="H93" s="226"/>
      <c r="I93" s="227"/>
    </row>
    <row r="94" ht="22.5" spans="1:9">
      <c r="A94" s="226">
        <v>134001</v>
      </c>
      <c r="B94" s="226">
        <v>88</v>
      </c>
      <c r="C94" s="227" t="s">
        <v>141</v>
      </c>
      <c r="D94" s="226"/>
      <c r="E94" s="227" t="s">
        <v>141</v>
      </c>
      <c r="F94" s="227" t="s">
        <v>11</v>
      </c>
      <c r="G94" s="226" t="s">
        <v>12</v>
      </c>
      <c r="H94" s="226"/>
      <c r="I94" s="227"/>
    </row>
    <row r="95" ht="22.5" spans="1:9">
      <c r="A95" s="226">
        <v>133001</v>
      </c>
      <c r="B95" s="226">
        <v>89</v>
      </c>
      <c r="C95" s="227" t="s">
        <v>142</v>
      </c>
      <c r="D95" s="226"/>
      <c r="E95" s="227" t="s">
        <v>142</v>
      </c>
      <c r="F95" s="227" t="s">
        <v>11</v>
      </c>
      <c r="G95" s="226" t="s">
        <v>12</v>
      </c>
      <c r="H95" s="226"/>
      <c r="I95" s="227"/>
    </row>
    <row r="96" ht="22.5" spans="1:9">
      <c r="A96" s="226">
        <v>135001</v>
      </c>
      <c r="B96" s="226">
        <v>90</v>
      </c>
      <c r="C96" s="227" t="s">
        <v>143</v>
      </c>
      <c r="D96" s="226"/>
      <c r="E96" s="227" t="s">
        <v>143</v>
      </c>
      <c r="F96" s="227" t="s">
        <v>11</v>
      </c>
      <c r="G96" s="226" t="s">
        <v>12</v>
      </c>
      <c r="H96" s="226"/>
      <c r="I96" s="227"/>
    </row>
    <row r="97" ht="22.5" spans="1:9">
      <c r="A97" s="226">
        <v>175001</v>
      </c>
      <c r="B97" s="226">
        <v>91</v>
      </c>
      <c r="C97" s="227" t="s">
        <v>144</v>
      </c>
      <c r="D97" s="226"/>
      <c r="E97" s="227" t="s">
        <v>144</v>
      </c>
      <c r="F97" s="227" t="s">
        <v>11</v>
      </c>
      <c r="G97" s="226" t="s">
        <v>12</v>
      </c>
      <c r="H97" s="226"/>
      <c r="I97" s="227"/>
    </row>
    <row r="98" ht="22.5" spans="1:9">
      <c r="A98" s="226">
        <v>255001</v>
      </c>
      <c r="B98" s="226">
        <v>92</v>
      </c>
      <c r="C98" s="227" t="s">
        <v>145</v>
      </c>
      <c r="D98" s="226"/>
      <c r="E98" s="227" t="s">
        <v>145</v>
      </c>
      <c r="F98" s="227" t="s">
        <v>20</v>
      </c>
      <c r="G98" s="226" t="s">
        <v>12</v>
      </c>
      <c r="H98" s="226"/>
      <c r="I98" s="227"/>
    </row>
    <row r="99" ht="22.5" spans="1:9">
      <c r="A99" s="226">
        <v>267001</v>
      </c>
      <c r="B99" s="226">
        <v>93</v>
      </c>
      <c r="C99" s="227" t="s">
        <v>146</v>
      </c>
      <c r="D99" s="226"/>
      <c r="E99" s="227" t="s">
        <v>146</v>
      </c>
      <c r="F99" s="227" t="s">
        <v>20</v>
      </c>
      <c r="G99" s="226" t="s">
        <v>12</v>
      </c>
      <c r="H99" s="226"/>
      <c r="I99" s="227"/>
    </row>
    <row r="100" ht="22.5" spans="1:9">
      <c r="A100" s="226">
        <v>144001</v>
      </c>
      <c r="B100" s="226">
        <v>94</v>
      </c>
      <c r="C100" s="227" t="s">
        <v>147</v>
      </c>
      <c r="D100" s="226"/>
      <c r="E100" s="227" t="s">
        <v>147</v>
      </c>
      <c r="F100" s="227" t="s">
        <v>11</v>
      </c>
      <c r="G100" s="226" t="s">
        <v>12</v>
      </c>
      <c r="H100" s="226"/>
      <c r="I100" s="227"/>
    </row>
    <row r="101" ht="22.5" spans="1:9">
      <c r="A101" s="226">
        <v>259001</v>
      </c>
      <c r="B101" s="226">
        <v>95</v>
      </c>
      <c r="C101" s="227" t="s">
        <v>148</v>
      </c>
      <c r="D101" s="226"/>
      <c r="E101" s="227" t="s">
        <v>148</v>
      </c>
      <c r="F101" s="227" t="s">
        <v>20</v>
      </c>
      <c r="G101" s="226" t="s">
        <v>12</v>
      </c>
      <c r="H101" s="226"/>
      <c r="I101" s="227"/>
    </row>
    <row r="102" ht="22.5" spans="1:9">
      <c r="A102" s="226">
        <v>260001</v>
      </c>
      <c r="B102" s="226">
        <v>96</v>
      </c>
      <c r="C102" s="227" t="s">
        <v>149</v>
      </c>
      <c r="D102" s="226"/>
      <c r="E102" s="227" t="s">
        <v>149</v>
      </c>
      <c r="F102" s="227" t="s">
        <v>20</v>
      </c>
      <c r="G102" s="226" t="s">
        <v>12</v>
      </c>
      <c r="H102" s="226"/>
      <c r="I102" s="227"/>
    </row>
    <row r="103" ht="22.5" spans="1:9">
      <c r="A103" s="226">
        <v>185001</v>
      </c>
      <c r="B103" s="226">
        <v>97</v>
      </c>
      <c r="C103" s="227" t="s">
        <v>150</v>
      </c>
      <c r="D103" s="226"/>
      <c r="E103" s="227" t="s">
        <v>150</v>
      </c>
      <c r="F103" s="227" t="s">
        <v>11</v>
      </c>
      <c r="G103" s="226" t="s">
        <v>12</v>
      </c>
      <c r="H103" s="226"/>
      <c r="I103" s="227"/>
    </row>
    <row r="104" ht="22.5" spans="1:9">
      <c r="A104" s="226">
        <v>333001</v>
      </c>
      <c r="B104" s="226">
        <v>98</v>
      </c>
      <c r="C104" s="227" t="s">
        <v>151</v>
      </c>
      <c r="D104" s="226"/>
      <c r="E104" s="227" t="s">
        <v>151</v>
      </c>
      <c r="F104" s="227" t="s">
        <v>29</v>
      </c>
      <c r="G104" s="226" t="s">
        <v>12</v>
      </c>
      <c r="H104" s="226"/>
      <c r="I104" s="227"/>
    </row>
    <row r="105" ht="22.5" spans="1:9">
      <c r="A105" s="226">
        <v>122001</v>
      </c>
      <c r="B105" s="226">
        <v>99</v>
      </c>
      <c r="C105" s="227" t="s">
        <v>152</v>
      </c>
      <c r="D105" s="226"/>
      <c r="E105" s="227" t="s">
        <v>152</v>
      </c>
      <c r="F105" s="227" t="s">
        <v>34</v>
      </c>
      <c r="G105" s="226" t="s">
        <v>12</v>
      </c>
      <c r="H105" s="226"/>
      <c r="I105" s="227"/>
    </row>
    <row r="106" ht="22.5" spans="1:9">
      <c r="A106" s="226">
        <v>136001</v>
      </c>
      <c r="B106" s="226">
        <v>100</v>
      </c>
      <c r="C106" s="227" t="s">
        <v>153</v>
      </c>
      <c r="D106" s="226"/>
      <c r="E106" s="227" t="s">
        <v>153</v>
      </c>
      <c r="F106" s="227" t="s">
        <v>29</v>
      </c>
      <c r="G106" s="226" t="s">
        <v>12</v>
      </c>
      <c r="H106" s="226"/>
      <c r="I106" s="227"/>
    </row>
    <row r="107" ht="22.5" spans="1:9">
      <c r="A107" s="226">
        <v>251001</v>
      </c>
      <c r="B107" s="226">
        <v>101</v>
      </c>
      <c r="C107" s="227" t="s">
        <v>154</v>
      </c>
      <c r="D107" s="226"/>
      <c r="E107" s="227" t="s">
        <v>154</v>
      </c>
      <c r="F107" s="227" t="s">
        <v>20</v>
      </c>
      <c r="G107" s="226" t="s">
        <v>12</v>
      </c>
      <c r="H107" s="226"/>
      <c r="I107" s="227"/>
    </row>
    <row r="108" ht="22.5" spans="1:9">
      <c r="A108" s="226">
        <v>174001</v>
      </c>
      <c r="B108" s="226">
        <v>102</v>
      </c>
      <c r="C108" s="227" t="s">
        <v>155</v>
      </c>
      <c r="D108" s="226"/>
      <c r="E108" s="227" t="s">
        <v>155</v>
      </c>
      <c r="F108" s="227" t="s">
        <v>11</v>
      </c>
      <c r="G108" s="226" t="s">
        <v>12</v>
      </c>
      <c r="H108" s="226"/>
      <c r="I108" s="227"/>
    </row>
    <row r="109" ht="22.5" spans="1:9">
      <c r="A109" s="226">
        <v>268001</v>
      </c>
      <c r="B109" s="226">
        <v>103</v>
      </c>
      <c r="C109" s="227" t="s">
        <v>156</v>
      </c>
      <c r="D109" s="226"/>
      <c r="E109" s="227" t="s">
        <v>156</v>
      </c>
      <c r="F109" s="227" t="s">
        <v>20</v>
      </c>
      <c r="G109" s="226" t="s">
        <v>12</v>
      </c>
      <c r="H109" s="226"/>
      <c r="I109" s="227"/>
    </row>
    <row r="110" ht="22.5" spans="1:9">
      <c r="A110" s="226">
        <v>258001</v>
      </c>
      <c r="B110" s="226">
        <v>104</v>
      </c>
      <c r="C110" s="227" t="s">
        <v>157</v>
      </c>
      <c r="D110" s="226"/>
      <c r="E110" s="227" t="s">
        <v>157</v>
      </c>
      <c r="F110" s="227" t="s">
        <v>20</v>
      </c>
      <c r="G110" s="226" t="s">
        <v>12</v>
      </c>
      <c r="H110" s="226"/>
      <c r="I110" s="227"/>
    </row>
    <row r="111" ht="22.5" spans="1:9">
      <c r="A111" s="226">
        <v>252002</v>
      </c>
      <c r="B111" s="226">
        <v>105</v>
      </c>
      <c r="C111" s="227" t="s">
        <v>158</v>
      </c>
      <c r="D111" s="226"/>
      <c r="E111" s="227" t="s">
        <v>158</v>
      </c>
      <c r="F111" s="227" t="s">
        <v>11</v>
      </c>
      <c r="G111" s="226" t="s">
        <v>12</v>
      </c>
      <c r="H111" s="226"/>
      <c r="I111" s="227"/>
    </row>
    <row r="112" ht="22.5" spans="1:9">
      <c r="A112" s="226">
        <v>256001</v>
      </c>
      <c r="B112" s="226">
        <v>106</v>
      </c>
      <c r="C112" s="227" t="s">
        <v>159</v>
      </c>
      <c r="D112" s="226"/>
      <c r="E112" s="227" t="s">
        <v>159</v>
      </c>
      <c r="F112" s="227" t="s">
        <v>20</v>
      </c>
      <c r="G112" s="226" t="s">
        <v>12</v>
      </c>
      <c r="H112" s="226"/>
      <c r="I112" s="227"/>
    </row>
    <row r="113" ht="22.5" spans="1:9">
      <c r="A113" s="226">
        <v>272001</v>
      </c>
      <c r="B113" s="226">
        <v>107</v>
      </c>
      <c r="C113" s="227" t="s">
        <v>160</v>
      </c>
      <c r="D113" s="226"/>
      <c r="E113" s="227" t="s">
        <v>160</v>
      </c>
      <c r="F113" s="227" t="s">
        <v>20</v>
      </c>
      <c r="G113" s="226" t="s">
        <v>12</v>
      </c>
      <c r="H113" s="226"/>
      <c r="I113" s="227"/>
    </row>
    <row r="114" ht="22.5" spans="1:9">
      <c r="A114" s="226">
        <v>311001</v>
      </c>
      <c r="B114" s="226">
        <v>108</v>
      </c>
      <c r="C114" s="227" t="s">
        <v>161</v>
      </c>
      <c r="D114" s="226"/>
      <c r="E114" s="227" t="s">
        <v>161</v>
      </c>
      <c r="F114" s="227" t="s">
        <v>44</v>
      </c>
      <c r="G114" s="226" t="s">
        <v>12</v>
      </c>
      <c r="H114" s="226"/>
      <c r="I114" s="227"/>
    </row>
    <row r="115" ht="22.5" spans="1:9">
      <c r="A115" s="226">
        <v>312001</v>
      </c>
      <c r="B115" s="226">
        <v>109</v>
      </c>
      <c r="C115" s="227" t="s">
        <v>162</v>
      </c>
      <c r="D115" s="226"/>
      <c r="E115" s="227" t="s">
        <v>162</v>
      </c>
      <c r="F115" s="227" t="s">
        <v>44</v>
      </c>
      <c r="G115" s="226" t="s">
        <v>12</v>
      </c>
      <c r="H115" s="226"/>
      <c r="I115" s="227"/>
    </row>
    <row r="116" ht="22.5" spans="1:9">
      <c r="A116" s="226">
        <v>314001</v>
      </c>
      <c r="B116" s="226">
        <v>110</v>
      </c>
      <c r="C116" s="227" t="s">
        <v>163</v>
      </c>
      <c r="D116" s="226"/>
      <c r="E116" s="227" t="s">
        <v>163</v>
      </c>
      <c r="F116" s="227" t="s">
        <v>44</v>
      </c>
      <c r="G116" s="226" t="s">
        <v>12</v>
      </c>
      <c r="H116" s="226"/>
      <c r="I116" s="227"/>
    </row>
    <row r="117" ht="22.5" spans="1:9">
      <c r="A117" s="226">
        <v>371001</v>
      </c>
      <c r="B117" s="226">
        <v>111</v>
      </c>
      <c r="C117" s="227" t="s">
        <v>164</v>
      </c>
      <c r="D117" s="226"/>
      <c r="E117" s="227" t="s">
        <v>164</v>
      </c>
      <c r="F117" s="227" t="s">
        <v>34</v>
      </c>
      <c r="G117" s="226" t="s">
        <v>12</v>
      </c>
      <c r="H117" s="226"/>
      <c r="I117" s="227"/>
    </row>
    <row r="118" ht="22.5" spans="1:9">
      <c r="A118" s="226">
        <v>372001</v>
      </c>
      <c r="B118" s="226">
        <v>112</v>
      </c>
      <c r="C118" s="227" t="s">
        <v>165</v>
      </c>
      <c r="D118" s="226"/>
      <c r="E118" s="227" t="s">
        <v>165</v>
      </c>
      <c r="F118" s="227" t="s">
        <v>34</v>
      </c>
      <c r="G118" s="226" t="s">
        <v>12</v>
      </c>
      <c r="H118" s="226"/>
      <c r="I118" s="227"/>
    </row>
    <row r="119" ht="22.5" spans="1:9">
      <c r="A119" s="226">
        <v>415001</v>
      </c>
      <c r="B119" s="226">
        <v>113</v>
      </c>
      <c r="C119" s="227" t="s">
        <v>166</v>
      </c>
      <c r="D119" s="226"/>
      <c r="E119" s="227" t="s">
        <v>166</v>
      </c>
      <c r="F119" s="227" t="s">
        <v>31</v>
      </c>
      <c r="G119" s="226" t="s">
        <v>12</v>
      </c>
      <c r="H119" s="226"/>
      <c r="I119" s="227"/>
    </row>
    <row r="120" ht="22.5" spans="1:9">
      <c r="A120" s="226">
        <v>426001</v>
      </c>
      <c r="B120" s="226">
        <v>114</v>
      </c>
      <c r="C120" s="227" t="s">
        <v>167</v>
      </c>
      <c r="D120" s="226"/>
      <c r="E120" s="227" t="s">
        <v>167</v>
      </c>
      <c r="F120" s="227" t="s">
        <v>31</v>
      </c>
      <c r="G120" s="226" t="s">
        <v>12</v>
      </c>
      <c r="H120" s="226"/>
      <c r="I120" s="227"/>
    </row>
    <row r="121" ht="22.5" spans="1:9">
      <c r="A121" s="226">
        <v>412001</v>
      </c>
      <c r="B121" s="226">
        <v>115</v>
      </c>
      <c r="C121" s="227" t="s">
        <v>168</v>
      </c>
      <c r="D121" s="226"/>
      <c r="E121" s="227" t="s">
        <v>168</v>
      </c>
      <c r="F121" s="227" t="s">
        <v>31</v>
      </c>
      <c r="G121" s="226" t="s">
        <v>12</v>
      </c>
      <c r="H121" s="226"/>
      <c r="I121" s="227"/>
    </row>
    <row r="122" ht="22.5" spans="1:9">
      <c r="A122" s="226">
        <v>336001</v>
      </c>
      <c r="B122" s="226">
        <v>116</v>
      </c>
      <c r="C122" s="227" t="s">
        <v>169</v>
      </c>
      <c r="D122" s="226"/>
      <c r="E122" s="227" t="s">
        <v>169</v>
      </c>
      <c r="F122" s="227" t="s">
        <v>29</v>
      </c>
      <c r="G122" s="226" t="s">
        <v>12</v>
      </c>
      <c r="H122" s="226"/>
      <c r="I122" s="227"/>
    </row>
    <row r="123" ht="22.5" spans="1:9">
      <c r="A123" s="226">
        <v>474001</v>
      </c>
      <c r="B123" s="226">
        <v>117</v>
      </c>
      <c r="C123" s="227" t="s">
        <v>170</v>
      </c>
      <c r="D123" s="226"/>
      <c r="E123" s="227" t="s">
        <v>170</v>
      </c>
      <c r="F123" s="227" t="s">
        <v>34</v>
      </c>
      <c r="G123" s="226" t="s">
        <v>12</v>
      </c>
      <c r="H123" s="226"/>
      <c r="I123" s="227"/>
    </row>
    <row r="124" ht="22.5" spans="1:9">
      <c r="A124" s="226">
        <v>478001</v>
      </c>
      <c r="B124" s="226">
        <v>118</v>
      </c>
      <c r="C124" s="227" t="s">
        <v>171</v>
      </c>
      <c r="D124" s="226"/>
      <c r="E124" s="227" t="s">
        <v>171</v>
      </c>
      <c r="F124" s="227" t="s">
        <v>34</v>
      </c>
      <c r="G124" s="226" t="s">
        <v>12</v>
      </c>
      <c r="H124" s="226"/>
      <c r="I124" s="227"/>
    </row>
    <row r="125" ht="22.5" spans="1:9">
      <c r="A125" s="226">
        <v>370001</v>
      </c>
      <c r="B125" s="226">
        <v>119</v>
      </c>
      <c r="C125" s="227" t="s">
        <v>172</v>
      </c>
      <c r="D125" s="226"/>
      <c r="E125" s="227" t="s">
        <v>172</v>
      </c>
      <c r="F125" s="227" t="s">
        <v>34</v>
      </c>
      <c r="G125" s="226" t="s">
        <v>12</v>
      </c>
      <c r="H125" s="226"/>
      <c r="I125" s="227"/>
    </row>
    <row r="126" ht="22.5" spans="1:9">
      <c r="A126" s="226">
        <v>270004</v>
      </c>
      <c r="B126" s="226">
        <v>120</v>
      </c>
      <c r="C126" s="227" t="s">
        <v>173</v>
      </c>
      <c r="D126" s="226"/>
      <c r="E126" s="227" t="s">
        <v>173</v>
      </c>
      <c r="F126" s="227" t="s">
        <v>20</v>
      </c>
      <c r="G126" s="226" t="s">
        <v>12</v>
      </c>
      <c r="H126" s="226"/>
      <c r="I126" s="227"/>
    </row>
    <row r="127" ht="22.5" spans="1:9">
      <c r="A127" s="226">
        <v>250005</v>
      </c>
      <c r="B127" s="226">
        <v>121</v>
      </c>
      <c r="C127" s="227" t="s">
        <v>174</v>
      </c>
      <c r="D127" s="226"/>
      <c r="E127" s="227" t="s">
        <v>174</v>
      </c>
      <c r="F127" s="227" t="s">
        <v>20</v>
      </c>
      <c r="G127" s="226" t="s">
        <v>175</v>
      </c>
      <c r="H127" s="226"/>
      <c r="I127" s="227"/>
    </row>
    <row r="128" ht="22.5" spans="1:9">
      <c r="A128" s="226">
        <v>250006</v>
      </c>
      <c r="B128" s="226">
        <v>122</v>
      </c>
      <c r="C128" s="227" t="s">
        <v>176</v>
      </c>
      <c r="D128" s="226"/>
      <c r="E128" s="227" t="s">
        <v>176</v>
      </c>
      <c r="F128" s="227" t="s">
        <v>20</v>
      </c>
      <c r="G128" s="226" t="s">
        <v>175</v>
      </c>
      <c r="H128" s="226"/>
      <c r="I128" s="227"/>
    </row>
    <row r="129" ht="22.5" spans="1:9">
      <c r="A129" s="226">
        <v>250007</v>
      </c>
      <c r="B129" s="226">
        <v>123</v>
      </c>
      <c r="C129" s="227" t="s">
        <v>177</v>
      </c>
      <c r="D129" s="226"/>
      <c r="E129" s="227" t="s">
        <v>177</v>
      </c>
      <c r="F129" s="227" t="s">
        <v>20</v>
      </c>
      <c r="G129" s="226" t="s">
        <v>175</v>
      </c>
      <c r="H129" s="226"/>
      <c r="I129" s="227"/>
    </row>
    <row r="130" ht="22.5" spans="1:9">
      <c r="A130" s="226">
        <v>250008</v>
      </c>
      <c r="B130" s="226">
        <v>124</v>
      </c>
      <c r="C130" s="227" t="s">
        <v>178</v>
      </c>
      <c r="D130" s="226"/>
      <c r="E130" s="227" t="s">
        <v>178</v>
      </c>
      <c r="F130" s="227" t="s">
        <v>20</v>
      </c>
      <c r="G130" s="226" t="s">
        <v>175</v>
      </c>
      <c r="H130" s="226"/>
      <c r="I130" s="227"/>
    </row>
    <row r="131" ht="22.5" spans="1:9">
      <c r="A131" s="226">
        <v>250009</v>
      </c>
      <c r="B131" s="226">
        <v>125</v>
      </c>
      <c r="C131" s="227" t="s">
        <v>179</v>
      </c>
      <c r="D131" s="226"/>
      <c r="E131" s="227" t="s">
        <v>179</v>
      </c>
      <c r="F131" s="227" t="s">
        <v>20</v>
      </c>
      <c r="G131" s="226" t="s">
        <v>175</v>
      </c>
      <c r="H131" s="226"/>
      <c r="I131" s="227"/>
    </row>
    <row r="132" ht="22.5" spans="1:9">
      <c r="A132" s="226">
        <v>250010</v>
      </c>
      <c r="B132" s="226">
        <v>126</v>
      </c>
      <c r="C132" s="227" t="s">
        <v>180</v>
      </c>
      <c r="D132" s="226"/>
      <c r="E132" s="227" t="s">
        <v>180</v>
      </c>
      <c r="F132" s="227" t="s">
        <v>20</v>
      </c>
      <c r="G132" s="226" t="s">
        <v>175</v>
      </c>
      <c r="H132" s="226"/>
      <c r="I132" s="227"/>
    </row>
    <row r="133" ht="22.5" spans="1:9">
      <c r="A133" s="226">
        <v>250011</v>
      </c>
      <c r="B133" s="226">
        <v>127</v>
      </c>
      <c r="C133" s="227" t="s">
        <v>181</v>
      </c>
      <c r="D133" s="226"/>
      <c r="E133" s="227" t="s">
        <v>181</v>
      </c>
      <c r="F133" s="227" t="s">
        <v>20</v>
      </c>
      <c r="G133" s="226" t="s">
        <v>175</v>
      </c>
      <c r="H133" s="226"/>
      <c r="I133" s="227"/>
    </row>
    <row r="134" ht="22.5" spans="1:9">
      <c r="A134" s="226">
        <v>250012</v>
      </c>
      <c r="B134" s="226">
        <v>128</v>
      </c>
      <c r="C134" s="227" t="s">
        <v>182</v>
      </c>
      <c r="D134" s="226"/>
      <c r="E134" s="227" t="s">
        <v>182</v>
      </c>
      <c r="F134" s="227" t="s">
        <v>20</v>
      </c>
      <c r="G134" s="226" t="s">
        <v>175</v>
      </c>
      <c r="H134" s="226"/>
      <c r="I134" s="227"/>
    </row>
    <row r="135" ht="22.5" spans="1:9">
      <c r="A135" s="226">
        <v>250013</v>
      </c>
      <c r="B135" s="226">
        <v>129</v>
      </c>
      <c r="C135" s="227" t="s">
        <v>183</v>
      </c>
      <c r="D135" s="226"/>
      <c r="E135" s="227" t="s">
        <v>183</v>
      </c>
      <c r="F135" s="227" t="s">
        <v>20</v>
      </c>
      <c r="G135" s="226" t="s">
        <v>175</v>
      </c>
      <c r="H135" s="226"/>
      <c r="I135" s="227"/>
    </row>
    <row r="136" ht="22.5" spans="1:9">
      <c r="A136" s="226">
        <v>250014</v>
      </c>
      <c r="B136" s="226">
        <v>130</v>
      </c>
      <c r="C136" s="227" t="s">
        <v>184</v>
      </c>
      <c r="D136" s="226"/>
      <c r="E136" s="227" t="s">
        <v>184</v>
      </c>
      <c r="F136" s="227" t="s">
        <v>20</v>
      </c>
      <c r="G136" s="226" t="s">
        <v>175</v>
      </c>
      <c r="H136" s="226"/>
      <c r="I136" s="227"/>
    </row>
    <row r="137" ht="22.5" spans="1:9">
      <c r="A137" s="226">
        <v>250015</v>
      </c>
      <c r="B137" s="226">
        <v>131</v>
      </c>
      <c r="C137" s="227" t="s">
        <v>185</v>
      </c>
      <c r="D137" s="226"/>
      <c r="E137" s="227" t="s">
        <v>185</v>
      </c>
      <c r="F137" s="227" t="s">
        <v>20</v>
      </c>
      <c r="G137" s="226" t="s">
        <v>175</v>
      </c>
      <c r="H137" s="226"/>
      <c r="I137" s="227"/>
    </row>
    <row r="138" ht="22.5" spans="1:9">
      <c r="A138" s="226">
        <v>250016</v>
      </c>
      <c r="B138" s="226">
        <v>132</v>
      </c>
      <c r="C138" s="227" t="s">
        <v>186</v>
      </c>
      <c r="D138" s="226"/>
      <c r="E138" s="227" t="s">
        <v>186</v>
      </c>
      <c r="F138" s="227" t="s">
        <v>20</v>
      </c>
      <c r="G138" s="226" t="s">
        <v>175</v>
      </c>
      <c r="H138" s="226"/>
      <c r="I138" s="227"/>
    </row>
    <row r="139" ht="22.5" spans="1:9">
      <c r="A139" s="226">
        <v>250017</v>
      </c>
      <c r="B139" s="226">
        <v>133</v>
      </c>
      <c r="C139" s="227" t="s">
        <v>187</v>
      </c>
      <c r="D139" s="226"/>
      <c r="E139" s="227" t="s">
        <v>187</v>
      </c>
      <c r="F139" s="227" t="s">
        <v>20</v>
      </c>
      <c r="G139" s="226" t="s">
        <v>175</v>
      </c>
      <c r="H139" s="226"/>
      <c r="I139" s="227"/>
    </row>
    <row r="140" ht="22.5" spans="1:9">
      <c r="A140" s="226">
        <v>250018</v>
      </c>
      <c r="B140" s="226">
        <v>134</v>
      </c>
      <c r="C140" s="227" t="s">
        <v>188</v>
      </c>
      <c r="D140" s="226"/>
      <c r="E140" s="227" t="s">
        <v>188</v>
      </c>
      <c r="F140" s="227" t="s">
        <v>20</v>
      </c>
      <c r="G140" s="226" t="s">
        <v>175</v>
      </c>
      <c r="H140" s="226"/>
      <c r="I140" s="227"/>
    </row>
    <row r="141" ht="22.5" spans="1:9">
      <c r="A141" s="226">
        <v>250019</v>
      </c>
      <c r="B141" s="226">
        <v>135</v>
      </c>
      <c r="C141" s="227" t="s">
        <v>189</v>
      </c>
      <c r="D141" s="226"/>
      <c r="E141" s="227" t="s">
        <v>189</v>
      </c>
      <c r="F141" s="227" t="s">
        <v>20</v>
      </c>
      <c r="G141" s="226" t="s">
        <v>175</v>
      </c>
      <c r="H141" s="226"/>
      <c r="I141" s="227"/>
    </row>
    <row r="142" ht="22.5" spans="1:9">
      <c r="A142" s="226">
        <v>250021</v>
      </c>
      <c r="B142" s="226">
        <v>136</v>
      </c>
      <c r="C142" s="227" t="s">
        <v>190</v>
      </c>
      <c r="D142" s="226"/>
      <c r="E142" s="227" t="s">
        <v>190</v>
      </c>
      <c r="F142" s="227" t="s">
        <v>20</v>
      </c>
      <c r="G142" s="226" t="s">
        <v>175</v>
      </c>
      <c r="H142" s="226"/>
      <c r="I142" s="227"/>
    </row>
    <row r="143" ht="22.5" spans="1:9">
      <c r="A143" s="226">
        <v>250048</v>
      </c>
      <c r="B143" s="226">
        <v>137</v>
      </c>
      <c r="C143" s="227" t="s">
        <v>191</v>
      </c>
      <c r="D143" s="226"/>
      <c r="E143" s="227" t="s">
        <v>191</v>
      </c>
      <c r="F143" s="227" t="s">
        <v>20</v>
      </c>
      <c r="G143" s="226" t="s">
        <v>175</v>
      </c>
      <c r="H143" s="226"/>
      <c r="I143" s="227"/>
    </row>
    <row r="144" ht="22.5" spans="1:9">
      <c r="A144" s="226">
        <v>250050</v>
      </c>
      <c r="B144" s="226">
        <v>138</v>
      </c>
      <c r="C144" s="227" t="s">
        <v>192</v>
      </c>
      <c r="D144" s="226"/>
      <c r="E144" s="227" t="s">
        <v>192</v>
      </c>
      <c r="F144" s="227" t="s">
        <v>20</v>
      </c>
      <c r="G144" s="226" t="s">
        <v>175</v>
      </c>
      <c r="H144" s="226"/>
      <c r="I144" s="227"/>
    </row>
    <row r="145" ht="22.5" spans="1:9">
      <c r="A145" s="226">
        <v>250051</v>
      </c>
      <c r="B145" s="226">
        <v>139</v>
      </c>
      <c r="C145" s="227" t="s">
        <v>193</v>
      </c>
      <c r="D145" s="226"/>
      <c r="E145" s="227" t="s">
        <v>193</v>
      </c>
      <c r="F145" s="227" t="s">
        <v>20</v>
      </c>
      <c r="G145" s="226" t="s">
        <v>175</v>
      </c>
      <c r="H145" s="226"/>
      <c r="I145" s="227"/>
    </row>
    <row r="146" ht="22.5" spans="1:9">
      <c r="A146" s="226">
        <v>250053</v>
      </c>
      <c r="B146" s="226">
        <v>140</v>
      </c>
      <c r="C146" s="227" t="s">
        <v>194</v>
      </c>
      <c r="D146" s="226"/>
      <c r="E146" s="227" t="s">
        <v>194</v>
      </c>
      <c r="F146" s="227" t="s">
        <v>20</v>
      </c>
      <c r="G146" s="226" t="s">
        <v>175</v>
      </c>
      <c r="H146" s="226"/>
      <c r="I146" s="227"/>
    </row>
    <row r="147" ht="22.5" spans="1:9">
      <c r="A147" s="226">
        <v>250054</v>
      </c>
      <c r="B147" s="226">
        <v>141</v>
      </c>
      <c r="C147" s="227" t="s">
        <v>195</v>
      </c>
      <c r="D147" s="226"/>
      <c r="E147" s="227" t="s">
        <v>195</v>
      </c>
      <c r="F147" s="227" t="s">
        <v>20</v>
      </c>
      <c r="G147" s="226" t="s">
        <v>175</v>
      </c>
      <c r="H147" s="226"/>
      <c r="I147" s="227"/>
    </row>
    <row r="148" ht="22.5" spans="1:9">
      <c r="A148" s="226">
        <v>250055</v>
      </c>
      <c r="B148" s="226">
        <v>142</v>
      </c>
      <c r="C148" s="227" t="s">
        <v>196</v>
      </c>
      <c r="D148" s="226"/>
      <c r="E148" s="227" t="s">
        <v>196</v>
      </c>
      <c r="F148" s="227" t="s">
        <v>20</v>
      </c>
      <c r="G148" s="226" t="s">
        <v>175</v>
      </c>
      <c r="H148" s="226"/>
      <c r="I148" s="227"/>
    </row>
    <row r="149" ht="22.5" spans="1:9">
      <c r="A149" s="226">
        <v>250057</v>
      </c>
      <c r="B149" s="226">
        <v>143</v>
      </c>
      <c r="C149" s="227" t="s">
        <v>197</v>
      </c>
      <c r="D149" s="226"/>
      <c r="E149" s="227" t="s">
        <v>197</v>
      </c>
      <c r="F149" s="227" t="s">
        <v>20</v>
      </c>
      <c r="G149" s="226" t="s">
        <v>175</v>
      </c>
      <c r="H149" s="226"/>
      <c r="I149" s="227"/>
    </row>
    <row r="150" ht="22.5" spans="1:9">
      <c r="A150" s="226">
        <v>250058</v>
      </c>
      <c r="B150" s="226">
        <v>144</v>
      </c>
      <c r="C150" s="227" t="s">
        <v>198</v>
      </c>
      <c r="D150" s="226"/>
      <c r="E150" s="227" t="s">
        <v>198</v>
      </c>
      <c r="F150" s="227" t="s">
        <v>20</v>
      </c>
      <c r="G150" s="226" t="s">
        <v>175</v>
      </c>
      <c r="H150" s="226"/>
      <c r="I150" s="227"/>
    </row>
    <row r="151" ht="22.5" spans="1:9">
      <c r="A151" s="226">
        <v>361001</v>
      </c>
      <c r="B151" s="226">
        <v>145</v>
      </c>
      <c r="C151" s="227" t="s">
        <v>199</v>
      </c>
      <c r="D151" s="226"/>
      <c r="E151" s="227" t="s">
        <v>199</v>
      </c>
      <c r="F151" s="227" t="s">
        <v>34</v>
      </c>
      <c r="G151" s="226" t="s">
        <v>12</v>
      </c>
      <c r="H151" s="226"/>
      <c r="I151" s="227"/>
    </row>
    <row r="152" ht="22.5" spans="1:9">
      <c r="A152" s="226">
        <v>362001</v>
      </c>
      <c r="B152" s="226">
        <v>146</v>
      </c>
      <c r="C152" s="227" t="s">
        <v>200</v>
      </c>
      <c r="D152" s="226"/>
      <c r="E152" s="227" t="s">
        <v>200</v>
      </c>
      <c r="F152" s="227" t="s">
        <v>34</v>
      </c>
      <c r="G152" s="226" t="s">
        <v>12</v>
      </c>
      <c r="H152" s="226"/>
      <c r="I152" s="227"/>
    </row>
    <row r="153" ht="22.5" spans="1:9">
      <c r="A153" s="226">
        <v>373001</v>
      </c>
      <c r="B153" s="226">
        <v>147</v>
      </c>
      <c r="C153" s="227" t="s">
        <v>201</v>
      </c>
      <c r="D153" s="226"/>
      <c r="E153" s="227" t="s">
        <v>201</v>
      </c>
      <c r="F153" s="227" t="s">
        <v>34</v>
      </c>
      <c r="G153" s="226" t="s">
        <v>12</v>
      </c>
      <c r="H153" s="226"/>
      <c r="I153" s="227"/>
    </row>
    <row r="154" ht="22.5" spans="1:9">
      <c r="A154" s="226">
        <v>470001</v>
      </c>
      <c r="B154" s="226">
        <v>148</v>
      </c>
      <c r="C154" s="227" t="s">
        <v>202</v>
      </c>
      <c r="D154" s="226"/>
      <c r="E154" s="227" t="s">
        <v>202</v>
      </c>
      <c r="F154" s="227" t="s">
        <v>34</v>
      </c>
      <c r="G154" s="226" t="s">
        <v>12</v>
      </c>
      <c r="H154" s="226"/>
      <c r="I154" s="227"/>
    </row>
    <row r="155" ht="22.5" spans="1:9">
      <c r="A155" s="226">
        <v>471001</v>
      </c>
      <c r="B155" s="226">
        <v>149</v>
      </c>
      <c r="C155" s="227" t="s">
        <v>203</v>
      </c>
      <c r="D155" s="226"/>
      <c r="E155" s="227" t="s">
        <v>203</v>
      </c>
      <c r="F155" s="227" t="s">
        <v>34</v>
      </c>
      <c r="G155" s="226" t="s">
        <v>12</v>
      </c>
      <c r="H155" s="226"/>
      <c r="I155" s="227"/>
    </row>
    <row r="156" ht="22.5" spans="1:9">
      <c r="A156" s="226">
        <v>363001</v>
      </c>
      <c r="B156" s="226">
        <v>150</v>
      </c>
      <c r="C156" s="227" t="s">
        <v>204</v>
      </c>
      <c r="D156" s="226"/>
      <c r="E156" s="227" t="s">
        <v>204</v>
      </c>
      <c r="F156" s="227" t="s">
        <v>34</v>
      </c>
      <c r="G156" s="226" t="s">
        <v>12</v>
      </c>
      <c r="H156" s="226"/>
      <c r="I156" s="227"/>
    </row>
    <row r="157" ht="22.5" spans="1:9">
      <c r="A157" s="226">
        <v>450001</v>
      </c>
      <c r="B157" s="226">
        <v>151</v>
      </c>
      <c r="C157" s="227" t="s">
        <v>205</v>
      </c>
      <c r="D157" s="226"/>
      <c r="E157" s="227" t="s">
        <v>205</v>
      </c>
      <c r="F157" s="227" t="s">
        <v>20</v>
      </c>
      <c r="G157" s="226" t="s">
        <v>12</v>
      </c>
      <c r="H157" s="226"/>
      <c r="I157" s="227"/>
    </row>
    <row r="158" ht="22.5" spans="1:9">
      <c r="A158" s="226">
        <v>454001</v>
      </c>
      <c r="B158" s="226">
        <v>152</v>
      </c>
      <c r="C158" s="227" t="s">
        <v>206</v>
      </c>
      <c r="D158" s="226"/>
      <c r="E158" s="227" t="s">
        <v>206</v>
      </c>
      <c r="F158" s="227" t="s">
        <v>34</v>
      </c>
      <c r="G158" s="226" t="s">
        <v>12</v>
      </c>
      <c r="H158" s="226"/>
      <c r="I158" s="227"/>
    </row>
    <row r="159" ht="22.5" spans="1:9">
      <c r="A159" s="226">
        <v>455001</v>
      </c>
      <c r="B159" s="226">
        <v>153</v>
      </c>
      <c r="C159" s="227" t="s">
        <v>207</v>
      </c>
      <c r="D159" s="226"/>
      <c r="E159" s="227" t="s">
        <v>207</v>
      </c>
      <c r="F159" s="227" t="s">
        <v>34</v>
      </c>
      <c r="G159" s="226" t="s">
        <v>12</v>
      </c>
      <c r="H159" s="226"/>
      <c r="I159" s="227"/>
    </row>
    <row r="160" ht="22.5" spans="1:9">
      <c r="A160" s="226">
        <v>457001</v>
      </c>
      <c r="B160" s="226">
        <v>154</v>
      </c>
      <c r="C160" s="227" t="s">
        <v>208</v>
      </c>
      <c r="D160" s="226"/>
      <c r="E160" s="227" t="s">
        <v>208</v>
      </c>
      <c r="F160" s="227" t="s">
        <v>34</v>
      </c>
      <c r="G160" s="226" t="s">
        <v>12</v>
      </c>
      <c r="H160" s="226"/>
      <c r="I160" s="227"/>
    </row>
    <row r="161" ht="22.5" spans="1:9">
      <c r="A161" s="226">
        <v>459001</v>
      </c>
      <c r="B161" s="226">
        <v>155</v>
      </c>
      <c r="C161" s="227" t="s">
        <v>209</v>
      </c>
      <c r="D161" s="226"/>
      <c r="E161" s="227" t="s">
        <v>209</v>
      </c>
      <c r="F161" s="227" t="s">
        <v>34</v>
      </c>
      <c r="G161" s="226" t="s">
        <v>12</v>
      </c>
      <c r="H161" s="226"/>
      <c r="I161" s="227"/>
    </row>
    <row r="162" ht="22.5" spans="1:9">
      <c r="A162" s="226">
        <v>461001</v>
      </c>
      <c r="B162" s="226">
        <v>156</v>
      </c>
      <c r="C162" s="227" t="s">
        <v>210</v>
      </c>
      <c r="D162" s="226"/>
      <c r="E162" s="227" t="s">
        <v>210</v>
      </c>
      <c r="F162" s="227" t="s">
        <v>34</v>
      </c>
      <c r="G162" s="226" t="s">
        <v>12</v>
      </c>
      <c r="H162" s="226"/>
      <c r="I162" s="227"/>
    </row>
    <row r="163" ht="22.5" spans="1:9">
      <c r="A163" s="226">
        <v>463001</v>
      </c>
      <c r="B163" s="226">
        <v>157</v>
      </c>
      <c r="C163" s="227" t="s">
        <v>211</v>
      </c>
      <c r="D163" s="226"/>
      <c r="E163" s="227" t="s">
        <v>211</v>
      </c>
      <c r="F163" s="227" t="s">
        <v>34</v>
      </c>
      <c r="G163" s="226" t="s">
        <v>12</v>
      </c>
      <c r="H163" s="226"/>
      <c r="I163" s="227"/>
    </row>
    <row r="164" ht="22.5" spans="1:9">
      <c r="A164" s="226">
        <v>465001</v>
      </c>
      <c r="B164" s="226">
        <v>158</v>
      </c>
      <c r="C164" s="227" t="s">
        <v>212</v>
      </c>
      <c r="D164" s="226"/>
      <c r="E164" s="227" t="s">
        <v>212</v>
      </c>
      <c r="F164" s="227" t="s">
        <v>34</v>
      </c>
      <c r="G164" s="226" t="s">
        <v>12</v>
      </c>
      <c r="H164" s="226"/>
      <c r="I164" s="227"/>
    </row>
    <row r="165" ht="22.5" spans="1:9">
      <c r="A165" s="226">
        <v>466001</v>
      </c>
      <c r="B165" s="226">
        <v>159</v>
      </c>
      <c r="C165" s="227" t="s">
        <v>213</v>
      </c>
      <c r="D165" s="226"/>
      <c r="E165" s="227" t="s">
        <v>213</v>
      </c>
      <c r="F165" s="227" t="s">
        <v>34</v>
      </c>
      <c r="G165" s="226" t="s">
        <v>12</v>
      </c>
      <c r="H165" s="226"/>
      <c r="I165" s="227"/>
    </row>
    <row r="166" ht="22.5" spans="1:9">
      <c r="A166" s="226">
        <v>467001</v>
      </c>
      <c r="B166" s="226">
        <v>160</v>
      </c>
      <c r="C166" s="227" t="s">
        <v>214</v>
      </c>
      <c r="D166" s="226"/>
      <c r="E166" s="227" t="s">
        <v>214</v>
      </c>
      <c r="F166" s="227" t="s">
        <v>34</v>
      </c>
      <c r="G166" s="226" t="s">
        <v>12</v>
      </c>
      <c r="H166" s="226"/>
      <c r="I166" s="227"/>
    </row>
    <row r="167" ht="22.5" spans="1:9">
      <c r="A167" s="226">
        <v>469001</v>
      </c>
      <c r="B167" s="226">
        <v>161</v>
      </c>
      <c r="C167" s="227" t="s">
        <v>215</v>
      </c>
      <c r="D167" s="226"/>
      <c r="E167" s="227" t="s">
        <v>215</v>
      </c>
      <c r="F167" s="227" t="s">
        <v>34</v>
      </c>
      <c r="G167" s="226" t="s">
        <v>12</v>
      </c>
      <c r="H167" s="226"/>
      <c r="I167" s="227"/>
    </row>
    <row r="168" ht="22.5" spans="1:9">
      <c r="A168" s="226">
        <v>250059</v>
      </c>
      <c r="B168" s="226">
        <v>162</v>
      </c>
      <c r="C168" s="227" t="s">
        <v>216</v>
      </c>
      <c r="D168" s="226"/>
      <c r="E168" s="227" t="s">
        <v>216</v>
      </c>
      <c r="F168" s="227" t="s">
        <v>20</v>
      </c>
      <c r="G168" s="226" t="s">
        <v>175</v>
      </c>
      <c r="H168" s="226"/>
      <c r="I168" s="227"/>
    </row>
    <row r="169" ht="22.5" spans="1:9">
      <c r="A169" s="226">
        <v>601001</v>
      </c>
      <c r="B169" s="226">
        <v>163</v>
      </c>
      <c r="C169" s="227" t="s">
        <v>217</v>
      </c>
      <c r="D169" s="226"/>
      <c r="E169" s="227" t="s">
        <v>217</v>
      </c>
      <c r="F169" s="227" t="s">
        <v>11</v>
      </c>
      <c r="G169" s="226" t="s">
        <v>12</v>
      </c>
      <c r="H169" s="226"/>
      <c r="I169" s="227"/>
    </row>
    <row r="170" ht="22.5" spans="1:9">
      <c r="A170" s="226">
        <v>602001</v>
      </c>
      <c r="B170" s="226">
        <v>164</v>
      </c>
      <c r="C170" s="227" t="s">
        <v>218</v>
      </c>
      <c r="D170" s="226"/>
      <c r="E170" s="227" t="s">
        <v>218</v>
      </c>
      <c r="F170" s="227" t="s">
        <v>11</v>
      </c>
      <c r="G170" s="226" t="s">
        <v>12</v>
      </c>
      <c r="H170" s="226"/>
      <c r="I170" s="227"/>
    </row>
    <row r="171" ht="22.5" spans="1:9">
      <c r="A171" s="226">
        <v>603001</v>
      </c>
      <c r="B171" s="226">
        <v>165</v>
      </c>
      <c r="C171" s="227" t="s">
        <v>219</v>
      </c>
      <c r="D171" s="226"/>
      <c r="E171" s="227" t="s">
        <v>219</v>
      </c>
      <c r="F171" s="227" t="s">
        <v>11</v>
      </c>
      <c r="G171" s="226" t="s">
        <v>12</v>
      </c>
      <c r="H171" s="226"/>
      <c r="I171" s="227"/>
    </row>
    <row r="172" ht="22.5" spans="1:9">
      <c r="A172" s="226">
        <v>604001</v>
      </c>
      <c r="B172" s="226">
        <v>166</v>
      </c>
      <c r="C172" s="227" t="s">
        <v>220</v>
      </c>
      <c r="D172" s="226"/>
      <c r="E172" s="227" t="s">
        <v>220</v>
      </c>
      <c r="F172" s="227" t="s">
        <v>11</v>
      </c>
      <c r="G172" s="226" t="s">
        <v>12</v>
      </c>
      <c r="H172" s="226"/>
      <c r="I172" s="227"/>
    </row>
    <row r="173" ht="22.5" spans="1:9">
      <c r="A173" s="226">
        <v>605001</v>
      </c>
      <c r="B173" s="226">
        <v>167</v>
      </c>
      <c r="C173" s="227" t="s">
        <v>221</v>
      </c>
      <c r="D173" s="226"/>
      <c r="E173" s="227" t="s">
        <v>221</v>
      </c>
      <c r="F173" s="227" t="s">
        <v>11</v>
      </c>
      <c r="G173" s="226" t="s">
        <v>12</v>
      </c>
      <c r="H173" s="226"/>
      <c r="I173" s="227"/>
    </row>
    <row r="174" ht="22.5" spans="1:9">
      <c r="A174" s="226">
        <v>606001</v>
      </c>
      <c r="B174" s="226">
        <v>168</v>
      </c>
      <c r="C174" s="227" t="s">
        <v>222</v>
      </c>
      <c r="D174" s="226"/>
      <c r="E174" s="227" t="s">
        <v>222</v>
      </c>
      <c r="F174" s="227" t="s">
        <v>11</v>
      </c>
      <c r="G174" s="226" t="s">
        <v>12</v>
      </c>
      <c r="H174" s="226"/>
      <c r="I174" s="227"/>
    </row>
    <row r="175" ht="22.5" spans="1:9">
      <c r="A175" s="226">
        <v>607001</v>
      </c>
      <c r="B175" s="226">
        <v>169</v>
      </c>
      <c r="C175" s="227" t="s">
        <v>223</v>
      </c>
      <c r="D175" s="226"/>
      <c r="E175" s="227" t="s">
        <v>223</v>
      </c>
      <c r="F175" s="227" t="s">
        <v>11</v>
      </c>
      <c r="G175" s="226" t="s">
        <v>12</v>
      </c>
      <c r="H175" s="226"/>
      <c r="I175" s="227"/>
    </row>
    <row r="176" ht="22.5" spans="1:9">
      <c r="A176" s="226">
        <v>608001</v>
      </c>
      <c r="B176" s="226">
        <v>170</v>
      </c>
      <c r="C176" s="227" t="s">
        <v>224</v>
      </c>
      <c r="D176" s="226"/>
      <c r="E176" s="227" t="s">
        <v>224</v>
      </c>
      <c r="F176" s="227" t="s">
        <v>11</v>
      </c>
      <c r="G176" s="226" t="s">
        <v>12</v>
      </c>
      <c r="H176" s="226"/>
      <c r="I176" s="227"/>
    </row>
    <row r="177" ht="22.5" spans="1:9">
      <c r="A177" s="226">
        <v>609001</v>
      </c>
      <c r="B177" s="226">
        <v>171</v>
      </c>
      <c r="C177" s="227" t="s">
        <v>225</v>
      </c>
      <c r="D177" s="226"/>
      <c r="E177" s="227" t="s">
        <v>225</v>
      </c>
      <c r="F177" s="227" t="s">
        <v>11</v>
      </c>
      <c r="G177" s="226" t="s">
        <v>12</v>
      </c>
      <c r="H177" s="226"/>
      <c r="I177" s="227"/>
    </row>
    <row r="178" ht="22.5" spans="1:9">
      <c r="A178" s="226">
        <v>610001</v>
      </c>
      <c r="B178" s="226">
        <v>172</v>
      </c>
      <c r="C178" s="227" t="s">
        <v>226</v>
      </c>
      <c r="D178" s="226"/>
      <c r="E178" s="227" t="s">
        <v>226</v>
      </c>
      <c r="F178" s="227" t="s">
        <v>11</v>
      </c>
      <c r="G178" s="226" t="s">
        <v>12</v>
      </c>
      <c r="H178" s="226"/>
      <c r="I178" s="227"/>
    </row>
    <row r="179" ht="22.5" spans="1:9">
      <c r="A179" s="226">
        <v>611001</v>
      </c>
      <c r="B179" s="226">
        <v>173</v>
      </c>
      <c r="C179" s="227" t="s">
        <v>227</v>
      </c>
      <c r="D179" s="226"/>
      <c r="E179" s="227" t="s">
        <v>227</v>
      </c>
      <c r="F179" s="227" t="s">
        <v>11</v>
      </c>
      <c r="G179" s="226" t="s">
        <v>12</v>
      </c>
      <c r="H179" s="226"/>
      <c r="I179" s="227"/>
    </row>
    <row r="180" ht="22.5" spans="1:9">
      <c r="A180" s="226">
        <v>612001</v>
      </c>
      <c r="B180" s="226">
        <v>174</v>
      </c>
      <c r="C180" s="227" t="s">
        <v>228</v>
      </c>
      <c r="D180" s="226"/>
      <c r="E180" s="227" t="s">
        <v>228</v>
      </c>
      <c r="F180" s="227" t="s">
        <v>11</v>
      </c>
      <c r="G180" s="226" t="s">
        <v>12</v>
      </c>
      <c r="H180" s="226"/>
      <c r="I180" s="227"/>
    </row>
    <row r="181" ht="22.5" spans="1:9">
      <c r="A181" s="226">
        <v>613001</v>
      </c>
      <c r="B181" s="226">
        <v>175</v>
      </c>
      <c r="C181" s="227" t="s">
        <v>229</v>
      </c>
      <c r="D181" s="226"/>
      <c r="E181" s="227" t="s">
        <v>229</v>
      </c>
      <c r="F181" s="227" t="s">
        <v>11</v>
      </c>
      <c r="G181" s="226" t="s">
        <v>12</v>
      </c>
      <c r="H181" s="226"/>
      <c r="I181" s="227"/>
    </row>
    <row r="182" ht="22.5" spans="1:9">
      <c r="A182" s="226">
        <v>614001</v>
      </c>
      <c r="B182" s="226">
        <v>176</v>
      </c>
      <c r="C182" s="227" t="s">
        <v>230</v>
      </c>
      <c r="D182" s="226"/>
      <c r="E182" s="227" t="s">
        <v>230</v>
      </c>
      <c r="F182" s="227" t="s">
        <v>11</v>
      </c>
      <c r="G182" s="226" t="s">
        <v>12</v>
      </c>
      <c r="H182" s="226"/>
      <c r="I182" s="227"/>
    </row>
    <row r="183" ht="22.5" spans="1:9">
      <c r="A183" s="226">
        <v>615001</v>
      </c>
      <c r="B183" s="226">
        <v>177</v>
      </c>
      <c r="C183" s="227" t="s">
        <v>231</v>
      </c>
      <c r="D183" s="226"/>
      <c r="E183" s="227" t="s">
        <v>231</v>
      </c>
      <c r="F183" s="227" t="s">
        <v>11</v>
      </c>
      <c r="G183" s="226" t="s">
        <v>12</v>
      </c>
      <c r="H183" s="226"/>
      <c r="I183" s="227"/>
    </row>
    <row r="184" ht="22.5" spans="1:9">
      <c r="A184" s="226">
        <v>616001</v>
      </c>
      <c r="B184" s="226">
        <v>178</v>
      </c>
      <c r="C184" s="227" t="s">
        <v>232</v>
      </c>
      <c r="D184" s="226"/>
      <c r="E184" s="227" t="s">
        <v>232</v>
      </c>
      <c r="F184" s="227" t="s">
        <v>11</v>
      </c>
      <c r="G184" s="226" t="s">
        <v>12</v>
      </c>
      <c r="H184" s="226"/>
      <c r="I184" s="227"/>
    </row>
    <row r="185" ht="22.5" spans="1:9">
      <c r="A185" s="226">
        <v>617001</v>
      </c>
      <c r="B185" s="226">
        <v>179</v>
      </c>
      <c r="C185" s="227" t="s">
        <v>233</v>
      </c>
      <c r="D185" s="226"/>
      <c r="E185" s="227" t="s">
        <v>233</v>
      </c>
      <c r="F185" s="227" t="s">
        <v>11</v>
      </c>
      <c r="G185" s="226" t="s">
        <v>12</v>
      </c>
      <c r="H185" s="226"/>
      <c r="I185" s="227"/>
    </row>
    <row r="186" ht="22.5" spans="1:9">
      <c r="A186" s="226">
        <v>618001</v>
      </c>
      <c r="B186" s="226">
        <v>180</v>
      </c>
      <c r="C186" s="227" t="s">
        <v>234</v>
      </c>
      <c r="D186" s="226"/>
      <c r="E186" s="227" t="s">
        <v>234</v>
      </c>
      <c r="F186" s="227" t="s">
        <v>11</v>
      </c>
      <c r="G186" s="226" t="s">
        <v>12</v>
      </c>
      <c r="H186" s="226"/>
      <c r="I186" s="227"/>
    </row>
    <row r="187" ht="22.5" spans="1:9">
      <c r="A187" s="226">
        <v>619001</v>
      </c>
      <c r="B187" s="226">
        <v>181</v>
      </c>
      <c r="C187" s="227" t="s">
        <v>235</v>
      </c>
      <c r="D187" s="226"/>
      <c r="E187" s="227" t="s">
        <v>235</v>
      </c>
      <c r="F187" s="227" t="s">
        <v>11</v>
      </c>
      <c r="G187" s="226" t="s">
        <v>12</v>
      </c>
      <c r="H187" s="226"/>
      <c r="I187" s="227"/>
    </row>
    <row r="188" ht="22.5" spans="1:9">
      <c r="A188" s="226">
        <v>620001</v>
      </c>
      <c r="B188" s="226">
        <v>182</v>
      </c>
      <c r="C188" s="227" t="s">
        <v>236</v>
      </c>
      <c r="D188" s="226"/>
      <c r="E188" s="227" t="s">
        <v>236</v>
      </c>
      <c r="F188" s="227" t="s">
        <v>11</v>
      </c>
      <c r="G188" s="226" t="s">
        <v>12</v>
      </c>
      <c r="H188" s="226"/>
      <c r="I188" s="227"/>
    </row>
    <row r="189" ht="22.5" spans="1:9">
      <c r="A189" s="226">
        <v>621001</v>
      </c>
      <c r="B189" s="226">
        <v>183</v>
      </c>
      <c r="C189" s="227" t="s">
        <v>237</v>
      </c>
      <c r="D189" s="226"/>
      <c r="E189" s="227" t="s">
        <v>237</v>
      </c>
      <c r="F189" s="227" t="s">
        <v>11</v>
      </c>
      <c r="G189" s="226" t="s">
        <v>12</v>
      </c>
      <c r="H189" s="226"/>
      <c r="I189" s="227"/>
    </row>
    <row r="190" ht="22.5" spans="1:9">
      <c r="A190" s="226">
        <v>622001</v>
      </c>
      <c r="B190" s="226">
        <v>184</v>
      </c>
      <c r="C190" s="227" t="s">
        <v>238</v>
      </c>
      <c r="D190" s="226"/>
      <c r="E190" s="227" t="s">
        <v>238</v>
      </c>
      <c r="F190" s="227" t="s">
        <v>11</v>
      </c>
      <c r="G190" s="226" t="s">
        <v>12</v>
      </c>
      <c r="H190" s="226"/>
      <c r="I190" s="227"/>
    </row>
    <row r="191" ht="22.5" spans="1:9">
      <c r="A191" s="226">
        <v>623001</v>
      </c>
      <c r="B191" s="226">
        <v>185</v>
      </c>
      <c r="C191" s="227" t="s">
        <v>239</v>
      </c>
      <c r="D191" s="226"/>
      <c r="E191" s="227" t="s">
        <v>239</v>
      </c>
      <c r="F191" s="227" t="s">
        <v>11</v>
      </c>
      <c r="G191" s="226" t="s">
        <v>12</v>
      </c>
      <c r="H191" s="226"/>
      <c r="I191" s="227"/>
    </row>
    <row r="192" ht="22.5" spans="1:9">
      <c r="A192" s="226">
        <v>624001</v>
      </c>
      <c r="B192" s="226">
        <v>186</v>
      </c>
      <c r="C192" s="227" t="s">
        <v>240</v>
      </c>
      <c r="D192" s="226"/>
      <c r="E192" s="227" t="s">
        <v>240</v>
      </c>
      <c r="F192" s="227" t="s">
        <v>11</v>
      </c>
      <c r="G192" s="226" t="s">
        <v>12</v>
      </c>
      <c r="H192" s="226"/>
      <c r="I192" s="227"/>
    </row>
    <row r="193" ht="22.5" spans="1:9">
      <c r="A193" s="226">
        <v>625001</v>
      </c>
      <c r="B193" s="226">
        <v>187</v>
      </c>
      <c r="C193" s="227" t="s">
        <v>241</v>
      </c>
      <c r="D193" s="226"/>
      <c r="E193" s="227" t="s">
        <v>241</v>
      </c>
      <c r="F193" s="227" t="s">
        <v>11</v>
      </c>
      <c r="G193" s="226" t="s">
        <v>12</v>
      </c>
      <c r="H193" s="226"/>
      <c r="I193" s="227"/>
    </row>
    <row r="194" ht="22.5" spans="1:9">
      <c r="A194" s="226">
        <v>626001</v>
      </c>
      <c r="B194" s="226">
        <v>188</v>
      </c>
      <c r="C194" s="227" t="s">
        <v>242</v>
      </c>
      <c r="D194" s="226"/>
      <c r="E194" s="227" t="s">
        <v>242</v>
      </c>
      <c r="F194" s="227" t="s">
        <v>11</v>
      </c>
      <c r="G194" s="226" t="s">
        <v>12</v>
      </c>
      <c r="H194" s="226"/>
      <c r="I194" s="227"/>
    </row>
    <row r="195" ht="22.5" spans="1:9">
      <c r="A195" s="226">
        <v>627001</v>
      </c>
      <c r="B195" s="226">
        <v>189</v>
      </c>
      <c r="C195" s="227" t="s">
        <v>243</v>
      </c>
      <c r="D195" s="226"/>
      <c r="E195" s="227" t="s">
        <v>243</v>
      </c>
      <c r="F195" s="227" t="s">
        <v>11</v>
      </c>
      <c r="G195" s="226" t="s">
        <v>12</v>
      </c>
      <c r="H195" s="226"/>
      <c r="I195" s="227"/>
    </row>
    <row r="196" ht="22.5" spans="1:9">
      <c r="A196" s="226">
        <v>628001</v>
      </c>
      <c r="B196" s="226">
        <v>190</v>
      </c>
      <c r="C196" s="227" t="s">
        <v>244</v>
      </c>
      <c r="D196" s="226"/>
      <c r="E196" s="227" t="s">
        <v>244</v>
      </c>
      <c r="F196" s="227" t="s">
        <v>11</v>
      </c>
      <c r="G196" s="226" t="s">
        <v>12</v>
      </c>
      <c r="H196" s="226"/>
      <c r="I196" s="227"/>
    </row>
    <row r="197" ht="22.5" spans="1:9">
      <c r="A197" s="226">
        <v>629001</v>
      </c>
      <c r="B197" s="226">
        <v>191</v>
      </c>
      <c r="C197" s="227" t="s">
        <v>245</v>
      </c>
      <c r="D197" s="226"/>
      <c r="E197" s="227" t="s">
        <v>245</v>
      </c>
      <c r="F197" s="227" t="s">
        <v>11</v>
      </c>
      <c r="G197" s="226" t="s">
        <v>12</v>
      </c>
      <c r="H197" s="226"/>
      <c r="I197" s="227"/>
    </row>
    <row r="198" ht="22.5" spans="1:9">
      <c r="A198" s="226">
        <v>630001</v>
      </c>
      <c r="B198" s="226">
        <v>192</v>
      </c>
      <c r="C198" s="227" t="s">
        <v>246</v>
      </c>
      <c r="D198" s="226"/>
      <c r="E198" s="227" t="s">
        <v>246</v>
      </c>
      <c r="F198" s="227" t="s">
        <v>11</v>
      </c>
      <c r="G198" s="226" t="s">
        <v>12</v>
      </c>
      <c r="H198" s="226"/>
      <c r="I198" s="227"/>
    </row>
    <row r="199" ht="22.5" spans="1:9">
      <c r="A199" s="226">
        <v>631001</v>
      </c>
      <c r="B199" s="226">
        <v>193</v>
      </c>
      <c r="C199" s="227" t="s">
        <v>247</v>
      </c>
      <c r="D199" s="226"/>
      <c r="E199" s="227" t="s">
        <v>247</v>
      </c>
      <c r="F199" s="227" t="s">
        <v>11</v>
      </c>
      <c r="G199" s="226" t="s">
        <v>12</v>
      </c>
      <c r="H199" s="226"/>
      <c r="I199" s="227"/>
    </row>
    <row r="200" ht="22.5" spans="1:9">
      <c r="A200" s="226">
        <v>632001</v>
      </c>
      <c r="B200" s="226">
        <v>194</v>
      </c>
      <c r="C200" s="227" t="s">
        <v>248</v>
      </c>
      <c r="D200" s="226"/>
      <c r="E200" s="227" t="s">
        <v>248</v>
      </c>
      <c r="F200" s="227" t="s">
        <v>11</v>
      </c>
      <c r="G200" s="226" t="s">
        <v>12</v>
      </c>
      <c r="H200" s="226"/>
      <c r="I200" s="227"/>
    </row>
    <row r="201" ht="22.5" spans="1:9">
      <c r="A201" s="226">
        <v>633001</v>
      </c>
      <c r="B201" s="226">
        <v>195</v>
      </c>
      <c r="C201" s="227" t="s">
        <v>249</v>
      </c>
      <c r="D201" s="226"/>
      <c r="E201" s="227" t="s">
        <v>249</v>
      </c>
      <c r="F201" s="227" t="s">
        <v>11</v>
      </c>
      <c r="G201" s="226" t="s">
        <v>12</v>
      </c>
      <c r="H201" s="226"/>
      <c r="I201" s="227"/>
    </row>
    <row r="202" ht="22.5" spans="1:9">
      <c r="A202" s="226">
        <v>634001</v>
      </c>
      <c r="B202" s="226">
        <v>196</v>
      </c>
      <c r="C202" s="227" t="s">
        <v>250</v>
      </c>
      <c r="D202" s="226"/>
      <c r="E202" s="227" t="s">
        <v>250</v>
      </c>
      <c r="F202" s="227" t="s">
        <v>11</v>
      </c>
      <c r="G202" s="226" t="s">
        <v>12</v>
      </c>
      <c r="H202" s="226"/>
      <c r="I202" s="227"/>
    </row>
    <row r="203" ht="22.5" spans="1:9">
      <c r="A203" s="226">
        <v>635001</v>
      </c>
      <c r="B203" s="226">
        <v>197</v>
      </c>
      <c r="C203" s="227" t="s">
        <v>251</v>
      </c>
      <c r="D203" s="226"/>
      <c r="E203" s="227" t="s">
        <v>251</v>
      </c>
      <c r="F203" s="227" t="s">
        <v>11</v>
      </c>
      <c r="G203" s="226" t="s">
        <v>12</v>
      </c>
      <c r="H203" s="226"/>
      <c r="I203" s="227"/>
    </row>
    <row r="204" ht="22.5" spans="1:9">
      <c r="A204" s="226">
        <v>636001</v>
      </c>
      <c r="B204" s="226">
        <v>198</v>
      </c>
      <c r="C204" s="227" t="s">
        <v>252</v>
      </c>
      <c r="D204" s="226"/>
      <c r="E204" s="227" t="s">
        <v>252</v>
      </c>
      <c r="F204" s="227" t="s">
        <v>11</v>
      </c>
      <c r="G204" s="226" t="s">
        <v>12</v>
      </c>
      <c r="H204" s="226"/>
      <c r="I204" s="227"/>
    </row>
    <row r="205" ht="22.5" spans="1:9">
      <c r="A205" s="226">
        <v>637001</v>
      </c>
      <c r="B205" s="226">
        <v>199</v>
      </c>
      <c r="C205" s="227" t="s">
        <v>253</v>
      </c>
      <c r="D205" s="226"/>
      <c r="E205" s="227" t="s">
        <v>253</v>
      </c>
      <c r="F205" s="227" t="s">
        <v>11</v>
      </c>
      <c r="G205" s="226" t="s">
        <v>12</v>
      </c>
      <c r="H205" s="226"/>
      <c r="I205" s="227"/>
    </row>
    <row r="206" ht="22.5" spans="1:9">
      <c r="A206" s="226">
        <v>638001</v>
      </c>
      <c r="B206" s="226">
        <v>200</v>
      </c>
      <c r="C206" s="227" t="s">
        <v>254</v>
      </c>
      <c r="D206" s="226"/>
      <c r="E206" s="227" t="s">
        <v>254</v>
      </c>
      <c r="F206" s="227" t="s">
        <v>11</v>
      </c>
      <c r="G206" s="226" t="s">
        <v>12</v>
      </c>
      <c r="H206" s="226"/>
      <c r="I206" s="227"/>
    </row>
    <row r="207" ht="22.5" spans="1:9">
      <c r="A207" s="226">
        <v>641001</v>
      </c>
      <c r="B207" s="226">
        <v>201</v>
      </c>
      <c r="C207" s="227" t="s">
        <v>255</v>
      </c>
      <c r="D207" s="226"/>
      <c r="E207" s="227" t="s">
        <v>255</v>
      </c>
      <c r="F207" s="227" t="s">
        <v>11</v>
      </c>
      <c r="G207" s="226" t="s">
        <v>12</v>
      </c>
      <c r="H207" s="226"/>
      <c r="I207" s="227"/>
    </row>
    <row r="208" ht="22.5" spans="1:9">
      <c r="A208" s="226">
        <v>642001</v>
      </c>
      <c r="B208" s="226">
        <v>202</v>
      </c>
      <c r="C208" s="227" t="s">
        <v>256</v>
      </c>
      <c r="D208" s="226"/>
      <c r="E208" s="227" t="s">
        <v>256</v>
      </c>
      <c r="F208" s="227" t="s">
        <v>11</v>
      </c>
      <c r="G208" s="226" t="s">
        <v>12</v>
      </c>
      <c r="H208" s="226"/>
      <c r="I208" s="227"/>
    </row>
    <row r="209" ht="22.5" spans="1:9">
      <c r="A209" s="226">
        <v>643001</v>
      </c>
      <c r="B209" s="226">
        <v>203</v>
      </c>
      <c r="C209" s="227" t="s">
        <v>257</v>
      </c>
      <c r="D209" s="226"/>
      <c r="E209" s="227" t="s">
        <v>257</v>
      </c>
      <c r="F209" s="227" t="s">
        <v>11</v>
      </c>
      <c r="G209" s="226" t="s">
        <v>12</v>
      </c>
      <c r="H209" s="226"/>
      <c r="I209" s="227"/>
    </row>
    <row r="210" ht="22.5" spans="1:9">
      <c r="A210" s="226">
        <v>644001</v>
      </c>
      <c r="B210" s="226">
        <v>204</v>
      </c>
      <c r="C210" s="227" t="s">
        <v>258</v>
      </c>
      <c r="D210" s="226"/>
      <c r="E210" s="227" t="s">
        <v>258</v>
      </c>
      <c r="F210" s="227" t="s">
        <v>11</v>
      </c>
      <c r="G210" s="226" t="s">
        <v>12</v>
      </c>
      <c r="H210" s="226"/>
      <c r="I210" s="227"/>
    </row>
    <row r="211" ht="22.5" spans="1:9">
      <c r="A211" s="226">
        <v>645001</v>
      </c>
      <c r="B211" s="226">
        <v>205</v>
      </c>
      <c r="C211" s="227" t="s">
        <v>259</v>
      </c>
      <c r="D211" s="226"/>
      <c r="E211" s="227" t="s">
        <v>259</v>
      </c>
      <c r="F211" s="227" t="s">
        <v>11</v>
      </c>
      <c r="G211" s="226" t="s">
        <v>12</v>
      </c>
      <c r="H211" s="226"/>
      <c r="I211" s="227"/>
    </row>
    <row r="212" ht="22.5" spans="1:9">
      <c r="A212" s="226">
        <v>646001</v>
      </c>
      <c r="B212" s="226">
        <v>206</v>
      </c>
      <c r="C212" s="227" t="s">
        <v>260</v>
      </c>
      <c r="D212" s="226"/>
      <c r="E212" s="227" t="s">
        <v>260</v>
      </c>
      <c r="F212" s="227" t="s">
        <v>11</v>
      </c>
      <c r="G212" s="226" t="s">
        <v>12</v>
      </c>
      <c r="H212" s="226"/>
      <c r="I212" s="227"/>
    </row>
    <row r="213" ht="22.5" spans="1:9">
      <c r="A213" s="226">
        <v>647001</v>
      </c>
      <c r="B213" s="226">
        <v>207</v>
      </c>
      <c r="C213" s="227" t="s">
        <v>261</v>
      </c>
      <c r="D213" s="226"/>
      <c r="E213" s="227" t="s">
        <v>261</v>
      </c>
      <c r="F213" s="227" t="s">
        <v>11</v>
      </c>
      <c r="G213" s="226" t="s">
        <v>12</v>
      </c>
      <c r="H213" s="226"/>
      <c r="I213" s="227"/>
    </row>
    <row r="214" ht="22.5" spans="1:9">
      <c r="A214" s="226">
        <v>648001</v>
      </c>
      <c r="B214" s="226">
        <v>208</v>
      </c>
      <c r="C214" s="227" t="s">
        <v>262</v>
      </c>
      <c r="D214" s="226"/>
      <c r="E214" s="227" t="s">
        <v>262</v>
      </c>
      <c r="F214" s="227" t="s">
        <v>11</v>
      </c>
      <c r="G214" s="226" t="s">
        <v>12</v>
      </c>
      <c r="H214" s="226"/>
      <c r="I214" s="227"/>
    </row>
    <row r="215" ht="22.5" spans="1:9">
      <c r="A215" s="226">
        <v>649001</v>
      </c>
      <c r="B215" s="226">
        <v>209</v>
      </c>
      <c r="C215" s="227" t="s">
        <v>263</v>
      </c>
      <c r="D215" s="226"/>
      <c r="E215" s="227" t="s">
        <v>263</v>
      </c>
      <c r="F215" s="227" t="s">
        <v>11</v>
      </c>
      <c r="G215" s="226" t="s">
        <v>12</v>
      </c>
      <c r="H215" s="226"/>
      <c r="I215" s="227"/>
    </row>
    <row r="216" ht="22.5" spans="1:9">
      <c r="A216" s="226">
        <v>650001</v>
      </c>
      <c r="B216" s="226">
        <v>210</v>
      </c>
      <c r="C216" s="227" t="s">
        <v>264</v>
      </c>
      <c r="D216" s="226"/>
      <c r="E216" s="227" t="s">
        <v>264</v>
      </c>
      <c r="F216" s="227" t="s">
        <v>11</v>
      </c>
      <c r="G216" s="226" t="s">
        <v>12</v>
      </c>
      <c r="H216" s="226"/>
      <c r="I216" s="227"/>
    </row>
    <row r="217" ht="22.5" spans="1:9">
      <c r="A217" s="226">
        <v>651001</v>
      </c>
      <c r="B217" s="226">
        <v>211</v>
      </c>
      <c r="C217" s="227" t="s">
        <v>265</v>
      </c>
      <c r="D217" s="226"/>
      <c r="E217" s="227" t="s">
        <v>265</v>
      </c>
      <c r="F217" s="227" t="s">
        <v>11</v>
      </c>
      <c r="G217" s="226" t="s">
        <v>12</v>
      </c>
      <c r="H217" s="226"/>
      <c r="I217" s="227"/>
    </row>
    <row r="218" ht="22.5" spans="1:9">
      <c r="A218" s="226">
        <v>652001</v>
      </c>
      <c r="B218" s="226">
        <v>212</v>
      </c>
      <c r="C218" s="227" t="s">
        <v>266</v>
      </c>
      <c r="D218" s="226"/>
      <c r="E218" s="227" t="s">
        <v>266</v>
      </c>
      <c r="F218" s="227" t="s">
        <v>11</v>
      </c>
      <c r="G218" s="226" t="s">
        <v>12</v>
      </c>
      <c r="H218" s="226"/>
      <c r="I218" s="227"/>
    </row>
    <row r="219" ht="22.5" spans="1:9">
      <c r="A219" s="226">
        <v>653001</v>
      </c>
      <c r="B219" s="226">
        <v>213</v>
      </c>
      <c r="C219" s="227" t="s">
        <v>267</v>
      </c>
      <c r="D219" s="226"/>
      <c r="E219" s="227" t="s">
        <v>267</v>
      </c>
      <c r="F219" s="227" t="s">
        <v>11</v>
      </c>
      <c r="G219" s="226" t="s">
        <v>12</v>
      </c>
      <c r="H219" s="226"/>
      <c r="I219" s="227"/>
    </row>
    <row r="220" ht="22.5" spans="1:9">
      <c r="A220" s="226">
        <v>654001</v>
      </c>
      <c r="B220" s="226">
        <v>214</v>
      </c>
      <c r="C220" s="227" t="s">
        <v>268</v>
      </c>
      <c r="D220" s="226"/>
      <c r="E220" s="227" t="s">
        <v>268</v>
      </c>
      <c r="F220" s="227" t="s">
        <v>11</v>
      </c>
      <c r="G220" s="226" t="s">
        <v>12</v>
      </c>
      <c r="H220" s="226"/>
      <c r="I220" s="227"/>
    </row>
    <row r="221" ht="22.5" spans="1:9">
      <c r="A221" s="226">
        <v>655001</v>
      </c>
      <c r="B221" s="226">
        <v>215</v>
      </c>
      <c r="C221" s="227" t="s">
        <v>269</v>
      </c>
      <c r="D221" s="226"/>
      <c r="E221" s="227" t="s">
        <v>269</v>
      </c>
      <c r="F221" s="227" t="s">
        <v>11</v>
      </c>
      <c r="G221" s="226" t="s">
        <v>12</v>
      </c>
      <c r="H221" s="226"/>
      <c r="I221" s="227"/>
    </row>
    <row r="222" ht="22.5" spans="1:9">
      <c r="A222" s="226">
        <v>656001</v>
      </c>
      <c r="B222" s="226">
        <v>216</v>
      </c>
      <c r="C222" s="227" t="s">
        <v>270</v>
      </c>
      <c r="D222" s="226"/>
      <c r="E222" s="227" t="s">
        <v>270</v>
      </c>
      <c r="F222" s="227" t="s">
        <v>11</v>
      </c>
      <c r="G222" s="226" t="s">
        <v>12</v>
      </c>
      <c r="H222" s="226"/>
      <c r="I222" s="227"/>
    </row>
    <row r="223" ht="22.5" spans="1:9">
      <c r="A223" s="226">
        <v>657001</v>
      </c>
      <c r="B223" s="226">
        <v>217</v>
      </c>
      <c r="C223" s="227" t="s">
        <v>271</v>
      </c>
      <c r="D223" s="226"/>
      <c r="E223" s="227" t="s">
        <v>271</v>
      </c>
      <c r="F223" s="227" t="s">
        <v>11</v>
      </c>
      <c r="G223" s="226" t="s">
        <v>12</v>
      </c>
      <c r="H223" s="226"/>
      <c r="I223" s="227"/>
    </row>
    <row r="224" ht="22.5" spans="1:9">
      <c r="A224" s="226">
        <v>658001</v>
      </c>
      <c r="B224" s="226">
        <v>218</v>
      </c>
      <c r="C224" s="227" t="s">
        <v>272</v>
      </c>
      <c r="D224" s="226"/>
      <c r="E224" s="227" t="s">
        <v>272</v>
      </c>
      <c r="F224" s="227" t="s">
        <v>11</v>
      </c>
      <c r="G224" s="226" t="s">
        <v>12</v>
      </c>
      <c r="H224" s="226"/>
      <c r="I224" s="227"/>
    </row>
    <row r="225" ht="22.5" spans="1:9">
      <c r="A225" s="226">
        <v>659001</v>
      </c>
      <c r="B225" s="226">
        <v>219</v>
      </c>
      <c r="C225" s="227" t="s">
        <v>273</v>
      </c>
      <c r="D225" s="226"/>
      <c r="E225" s="227" t="s">
        <v>273</v>
      </c>
      <c r="F225" s="227" t="s">
        <v>11</v>
      </c>
      <c r="G225" s="226" t="s">
        <v>12</v>
      </c>
      <c r="H225" s="226"/>
      <c r="I225" s="227"/>
    </row>
    <row r="226" ht="22.5" spans="1:9">
      <c r="A226" s="226">
        <v>660001</v>
      </c>
      <c r="B226" s="226">
        <v>220</v>
      </c>
      <c r="C226" s="227" t="s">
        <v>274</v>
      </c>
      <c r="D226" s="226"/>
      <c r="E226" s="227" t="s">
        <v>274</v>
      </c>
      <c r="F226" s="227" t="s">
        <v>11</v>
      </c>
      <c r="G226" s="226" t="s">
        <v>12</v>
      </c>
      <c r="H226" s="226"/>
      <c r="I226" s="227"/>
    </row>
    <row r="227" ht="22.5" spans="1:9">
      <c r="A227" s="226">
        <v>661001</v>
      </c>
      <c r="B227" s="226">
        <v>221</v>
      </c>
      <c r="C227" s="227" t="s">
        <v>275</v>
      </c>
      <c r="D227" s="226"/>
      <c r="E227" s="227" t="s">
        <v>275</v>
      </c>
      <c r="F227" s="227" t="s">
        <v>11</v>
      </c>
      <c r="G227" s="226" t="s">
        <v>12</v>
      </c>
      <c r="H227" s="226"/>
      <c r="I227" s="227"/>
    </row>
    <row r="228" ht="22.5" spans="1:9">
      <c r="A228" s="226">
        <v>662001</v>
      </c>
      <c r="B228" s="226">
        <v>222</v>
      </c>
      <c r="C228" s="227" t="s">
        <v>276</v>
      </c>
      <c r="D228" s="226"/>
      <c r="E228" s="227" t="s">
        <v>276</v>
      </c>
      <c r="F228" s="227" t="s">
        <v>11</v>
      </c>
      <c r="G228" s="226" t="s">
        <v>12</v>
      </c>
      <c r="H228" s="226"/>
      <c r="I228" s="227"/>
    </row>
    <row r="229" ht="22.5" spans="1:9">
      <c r="A229" s="226">
        <v>663001</v>
      </c>
      <c r="B229" s="226">
        <v>223</v>
      </c>
      <c r="C229" s="227" t="s">
        <v>277</v>
      </c>
      <c r="D229" s="226"/>
      <c r="E229" s="227" t="s">
        <v>277</v>
      </c>
      <c r="F229" s="227" t="s">
        <v>11</v>
      </c>
      <c r="G229" s="226" t="s">
        <v>12</v>
      </c>
      <c r="H229" s="226"/>
      <c r="I229" s="227"/>
    </row>
    <row r="230" ht="22.5" spans="1:9">
      <c r="A230" s="226">
        <v>664001</v>
      </c>
      <c r="B230" s="226">
        <v>224</v>
      </c>
      <c r="C230" s="227" t="s">
        <v>278</v>
      </c>
      <c r="D230" s="226"/>
      <c r="E230" s="227" t="s">
        <v>278</v>
      </c>
      <c r="F230" s="227" t="s">
        <v>11</v>
      </c>
      <c r="G230" s="226" t="s">
        <v>12</v>
      </c>
      <c r="H230" s="226"/>
      <c r="I230" s="227"/>
    </row>
    <row r="231" ht="22.5" spans="1:9">
      <c r="A231" s="226">
        <v>665001</v>
      </c>
      <c r="B231" s="226">
        <v>225</v>
      </c>
      <c r="C231" s="227" t="s">
        <v>279</v>
      </c>
      <c r="D231" s="226"/>
      <c r="E231" s="227" t="s">
        <v>279</v>
      </c>
      <c r="F231" s="227" t="s">
        <v>11</v>
      </c>
      <c r="G231" s="226" t="s">
        <v>12</v>
      </c>
      <c r="H231" s="226"/>
      <c r="I231" s="227"/>
    </row>
    <row r="232" ht="22.5" spans="1:9">
      <c r="A232" s="226">
        <v>666001</v>
      </c>
      <c r="B232" s="226">
        <v>226</v>
      </c>
      <c r="C232" s="227" t="s">
        <v>280</v>
      </c>
      <c r="D232" s="226"/>
      <c r="E232" s="227" t="s">
        <v>280</v>
      </c>
      <c r="F232" s="227" t="s">
        <v>11</v>
      </c>
      <c r="G232" s="226" t="s">
        <v>12</v>
      </c>
      <c r="H232" s="226"/>
      <c r="I232" s="227"/>
    </row>
    <row r="233" ht="22.5" spans="1:9">
      <c r="A233" s="226">
        <v>667001</v>
      </c>
      <c r="B233" s="226">
        <v>227</v>
      </c>
      <c r="C233" s="227" t="s">
        <v>281</v>
      </c>
      <c r="D233" s="226"/>
      <c r="E233" s="227" t="s">
        <v>281</v>
      </c>
      <c r="F233" s="227" t="s">
        <v>11</v>
      </c>
      <c r="G233" s="226" t="s">
        <v>12</v>
      </c>
      <c r="H233" s="226"/>
      <c r="I233" s="227"/>
    </row>
    <row r="234" ht="22.5" spans="1:9">
      <c r="A234" s="226">
        <v>668001</v>
      </c>
      <c r="B234" s="226">
        <v>228</v>
      </c>
      <c r="C234" s="227" t="s">
        <v>282</v>
      </c>
      <c r="D234" s="226"/>
      <c r="E234" s="227" t="s">
        <v>282</v>
      </c>
      <c r="F234" s="227" t="s">
        <v>11</v>
      </c>
      <c r="G234" s="226" t="s">
        <v>12</v>
      </c>
      <c r="H234" s="226"/>
      <c r="I234" s="227"/>
    </row>
    <row r="235" ht="22.5" spans="1:9">
      <c r="A235" s="226">
        <v>669001</v>
      </c>
      <c r="B235" s="226">
        <v>229</v>
      </c>
      <c r="C235" s="227" t="s">
        <v>283</v>
      </c>
      <c r="D235" s="226"/>
      <c r="E235" s="227" t="s">
        <v>283</v>
      </c>
      <c r="F235" s="227" t="s">
        <v>11</v>
      </c>
      <c r="G235" s="226" t="s">
        <v>12</v>
      </c>
      <c r="H235" s="226"/>
      <c r="I235" s="227"/>
    </row>
    <row r="236" ht="22.5" spans="1:9">
      <c r="A236" s="226">
        <v>670001</v>
      </c>
      <c r="B236" s="226">
        <v>230</v>
      </c>
      <c r="C236" s="227" t="s">
        <v>284</v>
      </c>
      <c r="D236" s="226"/>
      <c r="E236" s="227" t="s">
        <v>284</v>
      </c>
      <c r="F236" s="227" t="s">
        <v>11</v>
      </c>
      <c r="G236" s="226" t="s">
        <v>12</v>
      </c>
      <c r="H236" s="226"/>
      <c r="I236" s="227"/>
    </row>
    <row r="237" ht="22.5" spans="1:9">
      <c r="A237" s="226">
        <v>671001</v>
      </c>
      <c r="B237" s="226">
        <v>231</v>
      </c>
      <c r="C237" s="227" t="s">
        <v>285</v>
      </c>
      <c r="D237" s="226"/>
      <c r="E237" s="227" t="s">
        <v>285</v>
      </c>
      <c r="F237" s="227" t="s">
        <v>11</v>
      </c>
      <c r="G237" s="226" t="s">
        <v>12</v>
      </c>
      <c r="H237" s="226"/>
      <c r="I237" s="227"/>
    </row>
    <row r="238" ht="22.5" spans="1:9">
      <c r="A238" s="226">
        <v>672001</v>
      </c>
      <c r="B238" s="226">
        <v>232</v>
      </c>
      <c r="C238" s="227" t="s">
        <v>286</v>
      </c>
      <c r="D238" s="226"/>
      <c r="E238" s="227" t="s">
        <v>286</v>
      </c>
      <c r="F238" s="227" t="s">
        <v>11</v>
      </c>
      <c r="G238" s="226" t="s">
        <v>12</v>
      </c>
      <c r="H238" s="226"/>
      <c r="I238" s="227"/>
    </row>
    <row r="239" ht="22.5" spans="1:9">
      <c r="A239" s="226">
        <v>673001</v>
      </c>
      <c r="B239" s="226">
        <v>233</v>
      </c>
      <c r="C239" s="227" t="s">
        <v>287</v>
      </c>
      <c r="D239" s="226"/>
      <c r="E239" s="227" t="s">
        <v>287</v>
      </c>
      <c r="F239" s="227" t="s">
        <v>11</v>
      </c>
      <c r="G239" s="226" t="s">
        <v>12</v>
      </c>
      <c r="H239" s="226"/>
      <c r="I239" s="227"/>
    </row>
    <row r="240" ht="22.5" spans="1:9">
      <c r="A240" s="226">
        <v>674001</v>
      </c>
      <c r="B240" s="226">
        <v>234</v>
      </c>
      <c r="C240" s="227" t="s">
        <v>288</v>
      </c>
      <c r="D240" s="226"/>
      <c r="E240" s="227" t="s">
        <v>288</v>
      </c>
      <c r="F240" s="227" t="s">
        <v>11</v>
      </c>
      <c r="G240" s="226" t="s">
        <v>12</v>
      </c>
      <c r="H240" s="226"/>
      <c r="I240" s="227"/>
    </row>
    <row r="241" ht="22.5" spans="1:9">
      <c r="A241" s="226">
        <v>675001</v>
      </c>
      <c r="B241" s="226">
        <v>235</v>
      </c>
      <c r="C241" s="227" t="s">
        <v>289</v>
      </c>
      <c r="D241" s="226"/>
      <c r="E241" s="227" t="s">
        <v>289</v>
      </c>
      <c r="F241" s="227" t="s">
        <v>11</v>
      </c>
      <c r="G241" s="226" t="s">
        <v>12</v>
      </c>
      <c r="H241" s="226"/>
      <c r="I241" s="227"/>
    </row>
    <row r="242" ht="22.5" spans="1:9">
      <c r="A242" s="226">
        <v>676001</v>
      </c>
      <c r="B242" s="226">
        <v>236</v>
      </c>
      <c r="C242" s="227" t="s">
        <v>290</v>
      </c>
      <c r="D242" s="226"/>
      <c r="E242" s="227" t="s">
        <v>290</v>
      </c>
      <c r="F242" s="227" t="s">
        <v>11</v>
      </c>
      <c r="G242" s="226" t="s">
        <v>12</v>
      </c>
      <c r="H242" s="226"/>
      <c r="I242" s="227"/>
    </row>
    <row r="243" ht="22.5" spans="1:9">
      <c r="A243" s="226">
        <v>677001</v>
      </c>
      <c r="B243" s="226">
        <v>237</v>
      </c>
      <c r="C243" s="227" t="s">
        <v>291</v>
      </c>
      <c r="D243" s="226"/>
      <c r="E243" s="227" t="s">
        <v>291</v>
      </c>
      <c r="F243" s="227" t="s">
        <v>11</v>
      </c>
      <c r="G243" s="226" t="s">
        <v>12</v>
      </c>
      <c r="H243" s="226"/>
      <c r="I243" s="227"/>
    </row>
    <row r="244" ht="22.5" spans="1:9">
      <c r="A244" s="226">
        <v>678001</v>
      </c>
      <c r="B244" s="226">
        <v>238</v>
      </c>
      <c r="C244" s="227" t="s">
        <v>292</v>
      </c>
      <c r="D244" s="226"/>
      <c r="E244" s="227" t="s">
        <v>292</v>
      </c>
      <c r="F244" s="227" t="s">
        <v>11</v>
      </c>
      <c r="G244" s="226" t="s">
        <v>12</v>
      </c>
      <c r="H244" s="226"/>
      <c r="I244" s="227"/>
    </row>
    <row r="245" ht="22.5" spans="1:9">
      <c r="A245" s="226">
        <v>194001</v>
      </c>
      <c r="B245" s="226">
        <v>239</v>
      </c>
      <c r="C245" s="227" t="s">
        <v>293</v>
      </c>
      <c r="D245" s="226" t="s">
        <v>16</v>
      </c>
      <c r="E245" s="227" t="s">
        <v>294</v>
      </c>
      <c r="F245" s="227" t="s">
        <v>34</v>
      </c>
      <c r="G245" s="226" t="s">
        <v>12</v>
      </c>
      <c r="H245" s="226"/>
      <c r="I245" s="227"/>
    </row>
    <row r="246" ht="22.5" spans="1:9">
      <c r="A246" s="226">
        <v>701001</v>
      </c>
      <c r="B246" s="226">
        <v>240</v>
      </c>
      <c r="C246" s="227" t="s">
        <v>295</v>
      </c>
      <c r="D246" s="226"/>
      <c r="E246" s="227" t="s">
        <v>295</v>
      </c>
      <c r="F246" s="227" t="s">
        <v>296</v>
      </c>
      <c r="G246" s="226" t="s">
        <v>12</v>
      </c>
      <c r="H246" s="226"/>
      <c r="I246" s="227"/>
    </row>
    <row r="247" ht="22.5" spans="1:9">
      <c r="A247" s="226">
        <v>702001</v>
      </c>
      <c r="B247" s="226">
        <v>241</v>
      </c>
      <c r="C247" s="227" t="s">
        <v>297</v>
      </c>
      <c r="D247" s="226"/>
      <c r="E247" s="227" t="s">
        <v>297</v>
      </c>
      <c r="F247" s="227" t="s">
        <v>296</v>
      </c>
      <c r="G247" s="226" t="s">
        <v>12</v>
      </c>
      <c r="H247" s="226"/>
      <c r="I247" s="227"/>
    </row>
    <row r="248" ht="22.5" spans="1:9">
      <c r="A248" s="226">
        <v>703001</v>
      </c>
      <c r="B248" s="226">
        <v>242</v>
      </c>
      <c r="C248" s="227" t="s">
        <v>298</v>
      </c>
      <c r="D248" s="226"/>
      <c r="E248" s="227" t="s">
        <v>298</v>
      </c>
      <c r="F248" s="227" t="s">
        <v>296</v>
      </c>
      <c r="G248" s="226" t="s">
        <v>12</v>
      </c>
      <c r="H248" s="226"/>
      <c r="I248" s="227"/>
    </row>
    <row r="249" ht="22.5" spans="1:9">
      <c r="A249" s="226">
        <v>250062</v>
      </c>
      <c r="B249" s="226">
        <v>243</v>
      </c>
      <c r="C249" s="227" t="s">
        <v>299</v>
      </c>
      <c r="D249" s="226"/>
      <c r="E249" s="227" t="s">
        <v>299</v>
      </c>
      <c r="F249" s="227" t="s">
        <v>20</v>
      </c>
      <c r="G249" s="226" t="s">
        <v>175</v>
      </c>
      <c r="H249" s="226"/>
      <c r="I249" s="227"/>
    </row>
    <row r="250" ht="22.5" spans="1:9">
      <c r="A250" s="226">
        <v>250063</v>
      </c>
      <c r="B250" s="226">
        <v>244</v>
      </c>
      <c r="C250" s="227" t="s">
        <v>300</v>
      </c>
      <c r="D250" s="226"/>
      <c r="E250" s="227" t="s">
        <v>300</v>
      </c>
      <c r="F250" s="227" t="s">
        <v>20</v>
      </c>
      <c r="G250" s="226" t="s">
        <v>175</v>
      </c>
      <c r="H250" s="226"/>
      <c r="I250" s="227"/>
    </row>
    <row r="251" ht="22.5" spans="1:9">
      <c r="A251" s="226">
        <v>429001</v>
      </c>
      <c r="B251" s="226">
        <v>245</v>
      </c>
      <c r="C251" s="227" t="s">
        <v>301</v>
      </c>
      <c r="D251" s="226"/>
      <c r="E251" s="227" t="s">
        <v>301</v>
      </c>
      <c r="F251" s="227" t="s">
        <v>31</v>
      </c>
      <c r="G251" s="226" t="s">
        <v>12</v>
      </c>
      <c r="H251" s="226"/>
      <c r="I251" s="227"/>
    </row>
    <row r="252" ht="22.5" spans="1:9">
      <c r="A252" s="226">
        <v>145001</v>
      </c>
      <c r="B252" s="226">
        <v>246</v>
      </c>
      <c r="C252" s="227" t="s">
        <v>302</v>
      </c>
      <c r="D252" s="226"/>
      <c r="E252" s="227" t="s">
        <v>302</v>
      </c>
      <c r="F252" s="227" t="s">
        <v>11</v>
      </c>
      <c r="G252" s="226" t="s">
        <v>12</v>
      </c>
      <c r="H252" s="226"/>
      <c r="I252" s="227"/>
    </row>
    <row r="253" ht="22.5" spans="1:9">
      <c r="A253" s="226">
        <v>170001</v>
      </c>
      <c r="B253" s="226">
        <v>247</v>
      </c>
      <c r="C253" s="227" t="s">
        <v>303</v>
      </c>
      <c r="D253" s="226"/>
      <c r="E253" s="227" t="s">
        <v>303</v>
      </c>
      <c r="F253" s="227" t="s">
        <v>11</v>
      </c>
      <c r="G253" s="226" t="s">
        <v>12</v>
      </c>
      <c r="H253" s="226"/>
      <c r="I253" s="227"/>
    </row>
    <row r="254" ht="22.5" spans="1:9">
      <c r="A254" s="226">
        <v>171001</v>
      </c>
      <c r="B254" s="226">
        <v>248</v>
      </c>
      <c r="C254" s="227" t="s">
        <v>304</v>
      </c>
      <c r="D254" s="226"/>
      <c r="E254" s="227" t="s">
        <v>304</v>
      </c>
      <c r="F254" s="227" t="s">
        <v>11</v>
      </c>
      <c r="G254" s="226" t="s">
        <v>12</v>
      </c>
      <c r="H254" s="226"/>
      <c r="I254" s="227"/>
    </row>
    <row r="255" ht="22.5" spans="1:9">
      <c r="A255" s="226">
        <v>156001</v>
      </c>
      <c r="B255" s="226">
        <v>249</v>
      </c>
      <c r="C255" s="227" t="s">
        <v>305</v>
      </c>
      <c r="D255" s="226" t="s">
        <v>16</v>
      </c>
      <c r="E255" s="227" t="s">
        <v>306</v>
      </c>
      <c r="F255" s="227" t="s">
        <v>11</v>
      </c>
      <c r="G255" s="226" t="s">
        <v>12</v>
      </c>
      <c r="H255" s="226"/>
      <c r="I255" s="227"/>
    </row>
    <row r="256" ht="22.5" spans="1:9">
      <c r="A256" s="228">
        <v>177001</v>
      </c>
      <c r="B256" s="228">
        <v>250</v>
      </c>
      <c r="C256" s="229"/>
      <c r="D256" s="228"/>
      <c r="E256" s="229" t="s">
        <v>307</v>
      </c>
      <c r="F256" s="229" t="s">
        <v>11</v>
      </c>
      <c r="G256" s="228" t="s">
        <v>12</v>
      </c>
      <c r="H256" s="228"/>
      <c r="I256" s="229" t="s">
        <v>308</v>
      </c>
    </row>
    <row r="257" ht="22.5" spans="1:9">
      <c r="A257" s="228">
        <v>302001</v>
      </c>
      <c r="B257" s="228">
        <v>251</v>
      </c>
      <c r="C257" s="229"/>
      <c r="D257" s="228"/>
      <c r="E257" s="229" t="s">
        <v>309</v>
      </c>
      <c r="F257" s="229" t="s">
        <v>44</v>
      </c>
      <c r="G257" s="228" t="s">
        <v>12</v>
      </c>
      <c r="H257" s="228"/>
      <c r="I257" s="229" t="s">
        <v>308</v>
      </c>
    </row>
    <row r="258" ht="22.5" spans="1:9">
      <c r="A258" s="228">
        <v>313001</v>
      </c>
      <c r="B258" s="228">
        <v>252</v>
      </c>
      <c r="C258" s="229"/>
      <c r="D258" s="228"/>
      <c r="E258" s="229" t="s">
        <v>310</v>
      </c>
      <c r="F258" s="229" t="s">
        <v>44</v>
      </c>
      <c r="G258" s="228" t="s">
        <v>12</v>
      </c>
      <c r="H258" s="228"/>
      <c r="I258" s="229"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A2" sqref="A2:IV2"/>
    </sheetView>
  </sheetViews>
  <sheetFormatPr defaultColWidth="31.125" defaultRowHeight="13.5"/>
  <cols>
    <col min="1" max="1" width="21.625" customWidth="true"/>
    <col min="2" max="6" width="13.875" customWidth="true"/>
    <col min="7" max="8" width="9" customWidth="true"/>
    <col min="9" max="9" width="16.875" customWidth="true"/>
    <col min="10" max="10" width="11.25" customWidth="true"/>
    <col min="11" max="11" width="11.625" customWidth="true"/>
    <col min="12" max="255" width="9" customWidth="true"/>
  </cols>
  <sheetData>
    <row r="1" ht="18" customHeight="true" spans="1:6">
      <c r="A1" s="55" t="s">
        <v>510</v>
      </c>
      <c r="B1" s="56"/>
      <c r="C1" s="56"/>
      <c r="D1" s="56"/>
      <c r="E1" s="56"/>
      <c r="F1" s="56"/>
    </row>
    <row r="2" ht="40.5" customHeight="true" spans="1:11">
      <c r="A2" s="57" t="s">
        <v>511</v>
      </c>
      <c r="B2" s="57"/>
      <c r="C2" s="57"/>
      <c r="D2" s="57"/>
      <c r="E2" s="57"/>
      <c r="F2" s="57"/>
      <c r="G2" s="57"/>
      <c r="H2" s="57"/>
      <c r="I2" s="57"/>
      <c r="J2" s="57"/>
      <c r="K2" s="57"/>
    </row>
    <row r="3" ht="21.75" customHeight="true" spans="1:11">
      <c r="A3" s="56"/>
      <c r="B3" s="56"/>
      <c r="C3" s="56"/>
      <c r="D3" s="56"/>
      <c r="E3" s="56"/>
      <c r="F3" s="56"/>
      <c r="K3" t="s">
        <v>313</v>
      </c>
    </row>
    <row r="4" ht="22.5" customHeight="true" spans="1:11">
      <c r="A4" s="58" t="s">
        <v>316</v>
      </c>
      <c r="B4" s="59" t="s">
        <v>318</v>
      </c>
      <c r="C4" s="59" t="s">
        <v>496</v>
      </c>
      <c r="D4" s="59" t="s">
        <v>486</v>
      </c>
      <c r="E4" s="59" t="s">
        <v>487</v>
      </c>
      <c r="F4" s="59" t="s">
        <v>488</v>
      </c>
      <c r="G4" s="59" t="s">
        <v>489</v>
      </c>
      <c r="H4" s="59"/>
      <c r="I4" s="59" t="s">
        <v>490</v>
      </c>
      <c r="J4" s="59" t="s">
        <v>491</v>
      </c>
      <c r="K4" s="59" t="s">
        <v>494</v>
      </c>
    </row>
    <row r="5" s="54" customFormat="true" ht="57" customHeight="true" spans="1:11">
      <c r="A5" s="58"/>
      <c r="B5" s="59"/>
      <c r="C5" s="59"/>
      <c r="D5" s="59"/>
      <c r="E5" s="59"/>
      <c r="F5" s="59"/>
      <c r="G5" s="59" t="s">
        <v>502</v>
      </c>
      <c r="H5" s="59" t="s">
        <v>512</v>
      </c>
      <c r="I5" s="59"/>
      <c r="J5" s="59"/>
      <c r="K5" s="59"/>
    </row>
    <row r="6" ht="42" customHeight="true" spans="1:11">
      <c r="A6" s="60" t="s">
        <v>318</v>
      </c>
      <c r="B6" s="61">
        <v>2</v>
      </c>
      <c r="C6" s="61"/>
      <c r="D6" s="61">
        <v>2</v>
      </c>
      <c r="E6" s="63"/>
      <c r="F6" s="64"/>
      <c r="G6" s="64"/>
      <c r="H6" s="64"/>
      <c r="I6" s="64"/>
      <c r="J6" s="64"/>
      <c r="K6" s="64"/>
    </row>
    <row r="7" ht="42" customHeight="true" spans="1:11">
      <c r="A7" s="62" t="s">
        <v>513</v>
      </c>
      <c r="B7" s="61">
        <v>2</v>
      </c>
      <c r="C7" s="61"/>
      <c r="D7" s="61">
        <v>2</v>
      </c>
      <c r="E7" s="63"/>
      <c r="F7" s="64"/>
      <c r="G7" s="64"/>
      <c r="H7" s="64"/>
      <c r="I7" s="64"/>
      <c r="J7" s="64"/>
      <c r="K7" s="64"/>
    </row>
    <row r="8" ht="42" customHeight="true" spans="1:11">
      <c r="A8" s="62" t="s">
        <v>514</v>
      </c>
      <c r="B8" s="63"/>
      <c r="C8" s="63"/>
      <c r="D8" s="63"/>
      <c r="E8" s="63"/>
      <c r="F8" s="64"/>
      <c r="G8" s="64"/>
      <c r="H8" s="64"/>
      <c r="I8" s="64"/>
      <c r="J8" s="64"/>
      <c r="K8" s="64"/>
    </row>
    <row r="9" ht="42" customHeight="true" spans="1:11">
      <c r="A9" s="62" t="s">
        <v>515</v>
      </c>
      <c r="B9" s="63"/>
      <c r="C9" s="63"/>
      <c r="D9" s="63"/>
      <c r="E9" s="63"/>
      <c r="F9" s="64"/>
      <c r="G9" s="64"/>
      <c r="H9" s="64"/>
      <c r="I9" s="64"/>
      <c r="J9" s="64"/>
      <c r="K9" s="64"/>
    </row>
    <row r="10" ht="42" customHeight="true"/>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abSelected="1" topLeftCell="A7" workbookViewId="0">
      <selection activeCell="B14" sqref="B14"/>
    </sheetView>
  </sheetViews>
  <sheetFormatPr defaultColWidth="1.125" defaultRowHeight="13.5" outlineLevelCol="5"/>
  <cols>
    <col min="1" max="1" width="17.875" style="31" customWidth="true"/>
    <col min="2" max="2" width="32.875" style="31" customWidth="true"/>
    <col min="3" max="6" width="15.25" style="32" customWidth="true"/>
    <col min="7" max="255" width="9" style="31" customWidth="true"/>
    <col min="256" max="16384" width="1.125" style="31"/>
  </cols>
  <sheetData>
    <row r="1" ht="21" customHeight="true" spans="1:1">
      <c r="A1" s="33" t="s">
        <v>516</v>
      </c>
    </row>
    <row r="2" ht="47.25" customHeight="true" spans="1:6">
      <c r="A2" s="34" t="s">
        <v>517</v>
      </c>
      <c r="B2" s="34"/>
      <c r="C2" s="34"/>
      <c r="D2" s="34"/>
      <c r="E2" s="34"/>
      <c r="F2" s="34"/>
    </row>
    <row r="3" ht="19.5" customHeight="true" spans="1:6">
      <c r="A3" s="3"/>
      <c r="B3" s="3"/>
      <c r="C3" s="3"/>
      <c r="D3" s="3"/>
      <c r="E3" s="3"/>
      <c r="F3" s="50" t="s">
        <v>313</v>
      </c>
    </row>
    <row r="4" ht="36" customHeight="true" spans="1:6">
      <c r="A4" s="35" t="s">
        <v>518</v>
      </c>
      <c r="B4" s="35" t="s">
        <v>519</v>
      </c>
      <c r="C4" s="35"/>
      <c r="D4" s="35" t="s">
        <v>520</v>
      </c>
      <c r="E4" s="35">
        <v>1213.62</v>
      </c>
      <c r="F4" s="35"/>
    </row>
    <row r="5" ht="36" customHeight="true" spans="1:6">
      <c r="A5" s="35"/>
      <c r="B5" s="35"/>
      <c r="C5" s="35"/>
      <c r="D5" s="35" t="s">
        <v>521</v>
      </c>
      <c r="E5" s="35">
        <f>E4</f>
        <v>1213.62</v>
      </c>
      <c r="F5" s="35"/>
    </row>
    <row r="6" ht="102" customHeight="true" spans="1:6">
      <c r="A6" s="35" t="s">
        <v>522</v>
      </c>
      <c r="B6" s="36" t="s">
        <v>523</v>
      </c>
      <c r="C6" s="36"/>
      <c r="D6" s="36"/>
      <c r="E6" s="36"/>
      <c r="F6" s="36"/>
    </row>
    <row r="7" ht="26.25" customHeight="true" spans="1:6">
      <c r="A7" s="37" t="s">
        <v>524</v>
      </c>
      <c r="B7" s="35" t="s">
        <v>525</v>
      </c>
      <c r="C7" s="35" t="s">
        <v>526</v>
      </c>
      <c r="D7" s="35" t="s">
        <v>527</v>
      </c>
      <c r="E7" s="35" t="s">
        <v>528</v>
      </c>
      <c r="F7" s="35" t="s">
        <v>529</v>
      </c>
    </row>
    <row r="8" ht="26.25" customHeight="true" spans="1:6">
      <c r="A8" s="37"/>
      <c r="B8" s="38" t="s">
        <v>530</v>
      </c>
      <c r="C8" s="35">
        <v>40</v>
      </c>
      <c r="D8" s="25" t="s">
        <v>531</v>
      </c>
      <c r="E8" s="51" t="s">
        <v>532</v>
      </c>
      <c r="F8" s="35">
        <v>26</v>
      </c>
    </row>
    <row r="9" ht="26.25" customHeight="true" spans="1:6">
      <c r="A9" s="37"/>
      <c r="B9" s="39" t="s">
        <v>533</v>
      </c>
      <c r="C9" s="35">
        <v>5</v>
      </c>
      <c r="D9" s="25" t="s">
        <v>534</v>
      </c>
      <c r="E9" s="52" t="s">
        <v>535</v>
      </c>
      <c r="F9" s="35">
        <v>4</v>
      </c>
    </row>
    <row r="10" ht="26.25" customHeight="true" spans="1:6">
      <c r="A10" s="37"/>
      <c r="B10" s="39" t="s">
        <v>536</v>
      </c>
      <c r="C10" s="37">
        <v>20</v>
      </c>
      <c r="D10" s="37" t="s">
        <v>537</v>
      </c>
      <c r="E10" s="52" t="s">
        <v>535</v>
      </c>
      <c r="F10" s="37">
        <v>12</v>
      </c>
    </row>
    <row r="11" ht="26.25" customHeight="true" spans="1:6">
      <c r="A11" s="37"/>
      <c r="B11" s="39" t="s">
        <v>538</v>
      </c>
      <c r="C11" s="37">
        <v>10</v>
      </c>
      <c r="D11" s="37" t="s">
        <v>537</v>
      </c>
      <c r="E11" s="52" t="s">
        <v>535</v>
      </c>
      <c r="F11" s="37">
        <v>12</v>
      </c>
    </row>
    <row r="12" ht="26.25" customHeight="true" spans="1:6">
      <c r="A12" s="37"/>
      <c r="B12" s="39" t="s">
        <v>539</v>
      </c>
      <c r="C12" s="37">
        <v>5</v>
      </c>
      <c r="D12" s="37" t="s">
        <v>537</v>
      </c>
      <c r="E12" s="52" t="s">
        <v>535</v>
      </c>
      <c r="F12" s="37">
        <v>12</v>
      </c>
    </row>
    <row r="13" ht="26.25" customHeight="true" spans="1:6">
      <c r="A13" s="37"/>
      <c r="B13" s="39" t="s">
        <v>540</v>
      </c>
      <c r="C13" s="37">
        <v>10</v>
      </c>
      <c r="D13" s="37" t="s">
        <v>541</v>
      </c>
      <c r="E13" s="51" t="s">
        <v>532</v>
      </c>
      <c r="F13" s="37">
        <v>80</v>
      </c>
    </row>
    <row r="14" ht="26.25" customHeight="true" spans="1:6">
      <c r="A14" s="37"/>
      <c r="B14" s="39" t="s">
        <v>542</v>
      </c>
      <c r="C14" s="37">
        <v>10</v>
      </c>
      <c r="D14" s="37" t="s">
        <v>543</v>
      </c>
      <c r="E14" s="52" t="s">
        <v>535</v>
      </c>
      <c r="F14" s="37">
        <v>2</v>
      </c>
    </row>
    <row r="15" ht="26.25" customHeight="true" spans="1:6">
      <c r="A15" s="37"/>
      <c r="B15" s="35"/>
      <c r="C15" s="37"/>
      <c r="D15" s="37"/>
      <c r="E15" s="53"/>
      <c r="F15" s="37"/>
    </row>
    <row r="16" ht="26.25" customHeight="true" spans="1:6">
      <c r="A16" s="37"/>
      <c r="B16" s="35"/>
      <c r="C16" s="37"/>
      <c r="D16" s="37"/>
      <c r="E16" s="37"/>
      <c r="F16" s="37"/>
    </row>
    <row r="17" spans="1:6">
      <c r="A17" s="40" t="s">
        <v>544</v>
      </c>
      <c r="B17" s="41"/>
      <c r="C17" s="42"/>
      <c r="D17" s="42"/>
      <c r="E17" s="42"/>
      <c r="F17" s="42"/>
    </row>
    <row r="18" spans="1:6">
      <c r="A18" s="43"/>
      <c r="B18" s="43"/>
      <c r="C18" s="44"/>
      <c r="D18" s="44"/>
      <c r="E18" s="44"/>
      <c r="F18" s="44"/>
    </row>
    <row r="19" spans="1:6">
      <c r="A19" s="45"/>
      <c r="B19" s="46"/>
      <c r="C19" s="47"/>
      <c r="D19" s="47"/>
      <c r="E19" s="47"/>
      <c r="F19" s="47"/>
    </row>
    <row r="20" spans="1:6">
      <c r="A20" s="45"/>
      <c r="B20" s="46"/>
      <c r="C20" s="47"/>
      <c r="D20" s="47"/>
      <c r="E20" s="47"/>
      <c r="F20" s="47"/>
    </row>
    <row r="21" spans="1:6">
      <c r="A21" s="45"/>
      <c r="B21" s="46"/>
      <c r="C21" s="47"/>
      <c r="D21" s="47"/>
      <c r="E21" s="47"/>
      <c r="F21" s="47"/>
    </row>
    <row r="22" spans="1:6">
      <c r="A22" s="45"/>
      <c r="B22" s="46"/>
      <c r="C22" s="47"/>
      <c r="D22" s="47"/>
      <c r="E22" s="47"/>
      <c r="F22" s="47"/>
    </row>
    <row r="23" spans="1:6">
      <c r="A23" s="45"/>
      <c r="B23" s="46"/>
      <c r="C23" s="47"/>
      <c r="D23" s="47"/>
      <c r="E23" s="47"/>
      <c r="F23" s="47"/>
    </row>
    <row r="24" spans="1:6">
      <c r="A24" s="45"/>
      <c r="B24" s="46"/>
      <c r="C24" s="47"/>
      <c r="D24" s="47"/>
      <c r="E24" s="47"/>
      <c r="F24" s="47"/>
    </row>
    <row r="25" spans="1:6">
      <c r="A25" s="45"/>
      <c r="B25" s="46"/>
      <c r="C25" s="47"/>
      <c r="D25" s="47"/>
      <c r="E25" s="47"/>
      <c r="F25" s="47"/>
    </row>
    <row r="26" spans="1:6">
      <c r="A26" s="45"/>
      <c r="B26" s="46"/>
      <c r="C26" s="47"/>
      <c r="D26" s="47"/>
      <c r="E26" s="47"/>
      <c r="F26" s="47"/>
    </row>
    <row r="27" spans="1:6">
      <c r="A27" s="45"/>
      <c r="B27" s="46"/>
      <c r="C27" s="47"/>
      <c r="D27" s="47"/>
      <c r="E27" s="47"/>
      <c r="F27" s="47"/>
    </row>
    <row r="28" spans="1:6">
      <c r="A28" s="45"/>
      <c r="B28" s="46"/>
      <c r="C28" s="47"/>
      <c r="D28" s="47"/>
      <c r="E28" s="47"/>
      <c r="F28" s="47"/>
    </row>
    <row r="29" spans="1:6">
      <c r="A29" s="45"/>
      <c r="B29" s="46"/>
      <c r="C29" s="47"/>
      <c r="D29" s="47"/>
      <c r="E29" s="47"/>
      <c r="F29" s="47"/>
    </row>
    <row r="30" spans="1:6">
      <c r="A30" s="45"/>
      <c r="B30" s="46"/>
      <c r="C30" s="47"/>
      <c r="D30" s="47"/>
      <c r="E30" s="47"/>
      <c r="F30" s="47"/>
    </row>
    <row r="31" spans="1:6">
      <c r="A31" s="45"/>
      <c r="B31" s="46"/>
      <c r="C31" s="47"/>
      <c r="D31" s="47"/>
      <c r="E31" s="47"/>
      <c r="F31" s="47"/>
    </row>
    <row r="32" spans="1:6">
      <c r="A32" s="45"/>
      <c r="B32" s="46"/>
      <c r="C32" s="47"/>
      <c r="D32" s="47"/>
      <c r="E32" s="47"/>
      <c r="F32" s="47"/>
    </row>
    <row r="33" spans="1:6">
      <c r="A33" s="45"/>
      <c r="B33" s="46"/>
      <c r="C33" s="47"/>
      <c r="D33" s="47"/>
      <c r="E33" s="47"/>
      <c r="F33" s="47"/>
    </row>
    <row r="34" spans="1:6">
      <c r="A34" s="45"/>
      <c r="B34" s="46"/>
      <c r="C34" s="47"/>
      <c r="D34" s="47"/>
      <c r="E34" s="47"/>
      <c r="F34" s="47"/>
    </row>
    <row r="35" spans="1:6">
      <c r="A35" s="45"/>
      <c r="B35" s="46"/>
      <c r="C35" s="47"/>
      <c r="D35" s="47"/>
      <c r="E35" s="47"/>
      <c r="F35" s="47"/>
    </row>
    <row r="36" spans="2:6">
      <c r="B36" s="48"/>
      <c r="C36" s="49"/>
      <c r="D36" s="49"/>
      <c r="E36" s="49"/>
      <c r="F36" s="49"/>
    </row>
    <row r="37" spans="2:6">
      <c r="B37" s="48"/>
      <c r="C37" s="49"/>
      <c r="D37" s="49"/>
      <c r="E37" s="49"/>
      <c r="F37" s="49"/>
    </row>
    <row r="38" spans="2:6">
      <c r="B38" s="48"/>
      <c r="C38" s="49"/>
      <c r="D38" s="49"/>
      <c r="E38" s="49"/>
      <c r="F38" s="49"/>
    </row>
    <row r="39" spans="2:6">
      <c r="B39" s="48"/>
      <c r="C39" s="49"/>
      <c r="D39" s="49"/>
      <c r="E39" s="49"/>
      <c r="F39" s="49"/>
    </row>
    <row r="40" spans="2:6">
      <c r="B40" s="48"/>
      <c r="C40" s="49"/>
      <c r="D40" s="49"/>
      <c r="E40" s="49"/>
      <c r="F40" s="49"/>
    </row>
    <row r="41" spans="2:6">
      <c r="B41" s="48"/>
      <c r="C41" s="49"/>
      <c r="D41" s="49"/>
      <c r="E41" s="49"/>
      <c r="F41" s="49"/>
    </row>
    <row r="42" spans="2:6">
      <c r="B42" s="48"/>
      <c r="C42" s="49"/>
      <c r="D42" s="49"/>
      <c r="E42" s="49"/>
      <c r="F42" s="49"/>
    </row>
    <row r="43" spans="2:6">
      <c r="B43" s="48"/>
      <c r="C43" s="49"/>
      <c r="D43" s="49"/>
      <c r="E43" s="49"/>
      <c r="F43" s="49"/>
    </row>
    <row r="44" spans="2:6">
      <c r="B44" s="48"/>
      <c r="C44" s="49"/>
      <c r="D44" s="49"/>
      <c r="E44" s="49"/>
      <c r="F44" s="49"/>
    </row>
    <row r="45" spans="2:6">
      <c r="B45" s="48"/>
      <c r="C45" s="49"/>
      <c r="D45" s="49"/>
      <c r="E45" s="49"/>
      <c r="F45" s="49"/>
    </row>
    <row r="46" spans="2:6">
      <c r="B46" s="48"/>
      <c r="C46" s="49"/>
      <c r="D46" s="49"/>
      <c r="E46" s="49"/>
      <c r="F46" s="49"/>
    </row>
    <row r="47" spans="2:6">
      <c r="B47" s="48"/>
      <c r="C47" s="49"/>
      <c r="D47" s="49"/>
      <c r="E47" s="49"/>
      <c r="F47" s="49"/>
    </row>
    <row r="48" spans="2:6">
      <c r="B48" s="48"/>
      <c r="C48" s="49"/>
      <c r="D48" s="49"/>
      <c r="E48" s="49"/>
      <c r="F48" s="49"/>
    </row>
    <row r="49" spans="2:6">
      <c r="B49" s="48"/>
      <c r="C49" s="49"/>
      <c r="D49" s="49"/>
      <c r="E49" s="49"/>
      <c r="F49" s="49"/>
    </row>
    <row r="50" spans="2:6">
      <c r="B50" s="48"/>
      <c r="C50" s="49"/>
      <c r="D50" s="49"/>
      <c r="E50" s="49"/>
      <c r="F50" s="49"/>
    </row>
    <row r="51" spans="2:6">
      <c r="B51" s="48"/>
      <c r="C51" s="49"/>
      <c r="D51" s="49"/>
      <c r="E51" s="49"/>
      <c r="F51" s="49"/>
    </row>
    <row r="52" spans="2:6">
      <c r="B52" s="48"/>
      <c r="C52" s="49"/>
      <c r="D52" s="49"/>
      <c r="E52" s="49"/>
      <c r="F52" s="49"/>
    </row>
    <row r="53" spans="2:6">
      <c r="B53" s="48"/>
      <c r="C53" s="49"/>
      <c r="D53" s="49"/>
      <c r="E53" s="49"/>
      <c r="F53" s="49"/>
    </row>
    <row r="54" spans="2:6">
      <c r="B54" s="48"/>
      <c r="C54" s="49"/>
      <c r="D54" s="49"/>
      <c r="E54" s="49"/>
      <c r="F54" s="49"/>
    </row>
    <row r="55" spans="2:6">
      <c r="B55" s="48"/>
      <c r="C55" s="49"/>
      <c r="D55" s="49"/>
      <c r="E55" s="49"/>
      <c r="F55" s="49"/>
    </row>
    <row r="56" spans="2:6">
      <c r="B56" s="48"/>
      <c r="C56" s="49"/>
      <c r="D56" s="49"/>
      <c r="E56" s="49"/>
      <c r="F56" s="49"/>
    </row>
  </sheetData>
  <mergeCells count="8">
    <mergeCell ref="A2:F2"/>
    <mergeCell ref="E4:F4"/>
    <mergeCell ref="E5:F5"/>
    <mergeCell ref="B6:F6"/>
    <mergeCell ref="A4:A5"/>
    <mergeCell ref="A7:A16"/>
    <mergeCell ref="A17:F18"/>
    <mergeCell ref="B4:C5"/>
  </mergeCells>
  <printOptions horizontalCentered="true"/>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9" sqref="B9:G9"/>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547</v>
      </c>
      <c r="C4" s="6"/>
      <c r="D4" s="6"/>
      <c r="E4" s="6" t="s">
        <v>548</v>
      </c>
      <c r="F4" s="6" t="s">
        <v>519</v>
      </c>
      <c r="G4" s="6"/>
    </row>
    <row r="5" ht="27.75" customHeight="true" spans="1:7">
      <c r="A5" s="6" t="s">
        <v>549</v>
      </c>
      <c r="B5" s="22">
        <v>50</v>
      </c>
      <c r="C5" s="22"/>
      <c r="D5" s="22"/>
      <c r="E5" s="23" t="s">
        <v>550</v>
      </c>
      <c r="F5" s="22">
        <v>50</v>
      </c>
      <c r="G5" s="22"/>
    </row>
    <row r="6" ht="27.75" customHeight="true" spans="1:7">
      <c r="A6" s="6"/>
      <c r="B6" s="22"/>
      <c r="C6" s="22"/>
      <c r="D6" s="22"/>
      <c r="E6" s="23" t="s">
        <v>551</v>
      </c>
      <c r="F6" s="24"/>
      <c r="G6" s="24"/>
    </row>
    <row r="7" ht="26.1" customHeight="true" spans="1:7">
      <c r="A7" s="6" t="s">
        <v>552</v>
      </c>
      <c r="B7" s="8" t="s">
        <v>553</v>
      </c>
      <c r="C7" s="8"/>
      <c r="D7" s="8"/>
      <c r="E7" s="8"/>
      <c r="F7" s="8"/>
      <c r="G7" s="8"/>
    </row>
    <row r="8" ht="45" customHeight="true" spans="1:7">
      <c r="A8" s="6" t="s">
        <v>554</v>
      </c>
      <c r="B8" s="8" t="s">
        <v>555</v>
      </c>
      <c r="C8" s="8"/>
      <c r="D8" s="8"/>
      <c r="E8" s="8"/>
      <c r="F8" s="8"/>
      <c r="G8" s="8"/>
    </row>
    <row r="9" ht="51" customHeight="true" spans="1:7">
      <c r="A9" s="6" t="s">
        <v>556</v>
      </c>
      <c r="B9" s="8" t="s">
        <v>557</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559</v>
      </c>
      <c r="C11" s="6">
        <v>20</v>
      </c>
      <c r="D11" s="12" t="s">
        <v>560</v>
      </c>
      <c r="E11" s="11" t="s">
        <v>532</v>
      </c>
      <c r="F11" s="6">
        <v>3</v>
      </c>
      <c r="G11" s="6" t="s">
        <v>561</v>
      </c>
    </row>
    <row r="12" ht="23.25" customHeight="true" spans="1:7">
      <c r="A12" s="9"/>
      <c r="B12" s="10" t="s">
        <v>562</v>
      </c>
      <c r="C12" s="6">
        <v>20</v>
      </c>
      <c r="D12" s="12" t="s">
        <v>563</v>
      </c>
      <c r="E12" s="11" t="s">
        <v>532</v>
      </c>
      <c r="F12" s="6">
        <v>1</v>
      </c>
      <c r="G12" s="6" t="s">
        <v>561</v>
      </c>
    </row>
    <row r="13" ht="23.25" customHeight="true" spans="1:7">
      <c r="A13" s="9"/>
      <c r="B13" s="10" t="s">
        <v>564</v>
      </c>
      <c r="C13" s="6">
        <v>5</v>
      </c>
      <c r="D13" s="12" t="s">
        <v>563</v>
      </c>
      <c r="E13" s="11" t="s">
        <v>532</v>
      </c>
      <c r="F13" s="6">
        <v>3</v>
      </c>
      <c r="G13" s="6" t="s">
        <v>561</v>
      </c>
    </row>
    <row r="14" ht="23.25" customHeight="true" spans="1:7">
      <c r="A14" s="9"/>
      <c r="B14" s="10" t="s">
        <v>565</v>
      </c>
      <c r="C14" s="6">
        <v>5</v>
      </c>
      <c r="D14" s="12" t="s">
        <v>566</v>
      </c>
      <c r="E14" s="11" t="s">
        <v>532</v>
      </c>
      <c r="F14" s="6">
        <v>50</v>
      </c>
      <c r="G14" s="6" t="s">
        <v>561</v>
      </c>
    </row>
    <row r="15" ht="23.25" customHeight="true" spans="1:7">
      <c r="A15" s="9"/>
      <c r="B15" s="10" t="s">
        <v>567</v>
      </c>
      <c r="C15" s="6">
        <v>5</v>
      </c>
      <c r="D15" s="12" t="s">
        <v>566</v>
      </c>
      <c r="E15" s="11" t="s">
        <v>532</v>
      </c>
      <c r="F15" s="6">
        <v>80</v>
      </c>
      <c r="G15" s="6" t="s">
        <v>568</v>
      </c>
    </row>
    <row r="16" ht="23.25" customHeight="true" spans="1:7">
      <c r="A16" s="9"/>
      <c r="B16" s="10" t="s">
        <v>569</v>
      </c>
      <c r="C16" s="6">
        <v>5</v>
      </c>
      <c r="D16" s="12" t="s">
        <v>537</v>
      </c>
      <c r="E16" s="27" t="s">
        <v>535</v>
      </c>
      <c r="F16" s="6">
        <v>12</v>
      </c>
      <c r="G16" s="6" t="s">
        <v>568</v>
      </c>
    </row>
    <row r="17" ht="23.25" customHeight="true" spans="1:7">
      <c r="A17" s="9"/>
      <c r="B17" s="10" t="s">
        <v>570</v>
      </c>
      <c r="C17" s="6">
        <v>5</v>
      </c>
      <c r="D17" s="12" t="s">
        <v>571</v>
      </c>
      <c r="E17" s="11" t="s">
        <v>572</v>
      </c>
      <c r="F17" s="6">
        <v>50</v>
      </c>
      <c r="G17" s="6" t="s">
        <v>568</v>
      </c>
    </row>
    <row r="18" ht="23.25" customHeight="true" spans="1:7">
      <c r="A18" s="9"/>
      <c r="B18" s="10" t="s">
        <v>573</v>
      </c>
      <c r="C18" s="6">
        <v>15</v>
      </c>
      <c r="D18" s="12" t="s">
        <v>566</v>
      </c>
      <c r="E18" s="11" t="s">
        <v>532</v>
      </c>
      <c r="F18" s="6">
        <v>5</v>
      </c>
      <c r="G18" s="6" t="s">
        <v>561</v>
      </c>
    </row>
    <row r="19" ht="23.25" customHeight="true" spans="1:7">
      <c r="A19" s="9"/>
      <c r="B19" s="10" t="s">
        <v>574</v>
      </c>
      <c r="C19" s="6">
        <v>10</v>
      </c>
      <c r="D19" s="12" t="s">
        <v>575</v>
      </c>
      <c r="E19" s="11" t="s">
        <v>532</v>
      </c>
      <c r="F19" s="6">
        <v>300</v>
      </c>
      <c r="G19" s="6" t="s">
        <v>568</v>
      </c>
    </row>
    <row r="20" ht="23.25" customHeight="true" spans="1:7">
      <c r="A20" s="9"/>
      <c r="B20" s="10" t="s">
        <v>576</v>
      </c>
      <c r="C20" s="6">
        <v>10</v>
      </c>
      <c r="D20" s="12" t="s">
        <v>566</v>
      </c>
      <c r="E20" s="11" t="s">
        <v>532</v>
      </c>
      <c r="F20" s="6">
        <v>90</v>
      </c>
      <c r="G20" s="6" t="s">
        <v>568</v>
      </c>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5" workbookViewId="0">
      <selection activeCell="L18" sqref="L18"/>
    </sheetView>
  </sheetViews>
  <sheetFormatPr defaultColWidth="9" defaultRowHeight="13.5" outlineLevelCol="6"/>
  <cols>
    <col min="1" max="1" width="13.375" style="1" customWidth="true"/>
    <col min="2" max="2" width="22.75" style="1" customWidth="true"/>
    <col min="3" max="3" width="10.125" style="1" customWidth="true"/>
    <col min="4"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578</v>
      </c>
      <c r="C4" s="6"/>
      <c r="D4" s="6"/>
      <c r="E4" s="6" t="s">
        <v>548</v>
      </c>
      <c r="F4" s="6" t="s">
        <v>519</v>
      </c>
      <c r="G4" s="6"/>
    </row>
    <row r="5" ht="27.75" customHeight="true" spans="1:7">
      <c r="A5" s="6" t="s">
        <v>549</v>
      </c>
      <c r="B5" s="22">
        <v>60</v>
      </c>
      <c r="C5" s="22"/>
      <c r="D5" s="22"/>
      <c r="E5" s="23" t="s">
        <v>550</v>
      </c>
      <c r="F5" s="22">
        <v>60</v>
      </c>
      <c r="G5" s="22"/>
    </row>
    <row r="6" ht="27.75" customHeight="true" spans="1:7">
      <c r="A6" s="6"/>
      <c r="B6" s="22"/>
      <c r="C6" s="22"/>
      <c r="D6" s="22"/>
      <c r="E6" s="23" t="s">
        <v>551</v>
      </c>
      <c r="F6" s="24"/>
      <c r="G6" s="24"/>
    </row>
    <row r="7" ht="34.5" customHeight="true" spans="1:7">
      <c r="A7" s="6" t="s">
        <v>552</v>
      </c>
      <c r="B7" s="8" t="s">
        <v>579</v>
      </c>
      <c r="C7" s="8"/>
      <c r="D7" s="8"/>
      <c r="E7" s="8"/>
      <c r="F7" s="8"/>
      <c r="G7" s="8"/>
    </row>
    <row r="8" ht="23.1" customHeight="true" spans="1:7">
      <c r="A8" s="6" t="s">
        <v>554</v>
      </c>
      <c r="B8" s="8" t="s">
        <v>580</v>
      </c>
      <c r="C8" s="8"/>
      <c r="D8" s="8"/>
      <c r="E8" s="8"/>
      <c r="F8" s="8"/>
      <c r="G8" s="8"/>
    </row>
    <row r="9" ht="47.1" customHeight="true" spans="1:7">
      <c r="A9" s="6" t="s">
        <v>556</v>
      </c>
      <c r="B9" s="8" t="s">
        <v>581</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29" t="s">
        <v>582</v>
      </c>
      <c r="C11" s="6">
        <v>10</v>
      </c>
      <c r="D11" s="12" t="s">
        <v>583</v>
      </c>
      <c r="E11" s="30" t="s">
        <v>535</v>
      </c>
      <c r="F11" s="6">
        <v>4</v>
      </c>
      <c r="G11" s="6" t="s">
        <v>561</v>
      </c>
    </row>
    <row r="12" ht="23.25" customHeight="true" spans="1:7">
      <c r="A12" s="9"/>
      <c r="B12" s="29" t="s">
        <v>584</v>
      </c>
      <c r="C12" s="6">
        <v>10</v>
      </c>
      <c r="D12" s="12" t="s">
        <v>585</v>
      </c>
      <c r="E12" s="30" t="s">
        <v>586</v>
      </c>
      <c r="F12" s="6">
        <v>900</v>
      </c>
      <c r="G12" s="6" t="s">
        <v>561</v>
      </c>
    </row>
    <row r="13" ht="23.25" customHeight="true" spans="1:7">
      <c r="A13" s="9"/>
      <c r="B13" s="29" t="s">
        <v>587</v>
      </c>
      <c r="C13" s="6">
        <v>20</v>
      </c>
      <c r="D13" s="12" t="s">
        <v>585</v>
      </c>
      <c r="E13" s="30" t="s">
        <v>586</v>
      </c>
      <c r="F13" s="6">
        <v>12</v>
      </c>
      <c r="G13" s="6" t="s">
        <v>561</v>
      </c>
    </row>
    <row r="14" ht="23.25" customHeight="true" spans="1:7">
      <c r="A14" s="9"/>
      <c r="B14" s="29" t="s">
        <v>588</v>
      </c>
      <c r="C14" s="6">
        <v>10</v>
      </c>
      <c r="D14" s="12" t="s">
        <v>583</v>
      </c>
      <c r="E14" s="30" t="s">
        <v>535</v>
      </c>
      <c r="F14" s="6">
        <v>4</v>
      </c>
      <c r="G14" s="6" t="s">
        <v>561</v>
      </c>
    </row>
    <row r="15" ht="23.25" customHeight="true" spans="1:7">
      <c r="A15" s="9"/>
      <c r="B15" s="29" t="s">
        <v>589</v>
      </c>
      <c r="C15" s="6">
        <v>10</v>
      </c>
      <c r="D15" s="12" t="s">
        <v>537</v>
      </c>
      <c r="E15" s="30" t="s">
        <v>535</v>
      </c>
      <c r="F15" s="6">
        <v>12</v>
      </c>
      <c r="G15" s="6" t="s">
        <v>561</v>
      </c>
    </row>
    <row r="16" ht="23.25" customHeight="true" spans="1:7">
      <c r="A16" s="9"/>
      <c r="B16" s="29" t="s">
        <v>590</v>
      </c>
      <c r="C16" s="6">
        <v>5</v>
      </c>
      <c r="D16" s="12" t="s">
        <v>537</v>
      </c>
      <c r="E16" s="30" t="s">
        <v>535</v>
      </c>
      <c r="F16" s="6">
        <v>12</v>
      </c>
      <c r="G16" s="6" t="s">
        <v>568</v>
      </c>
    </row>
    <row r="17" ht="23.25" customHeight="true" spans="1:7">
      <c r="A17" s="9"/>
      <c r="B17" s="29" t="s">
        <v>591</v>
      </c>
      <c r="C17" s="6">
        <v>10</v>
      </c>
      <c r="D17" s="12" t="s">
        <v>537</v>
      </c>
      <c r="E17" s="30" t="s">
        <v>535</v>
      </c>
      <c r="F17" s="6">
        <v>12</v>
      </c>
      <c r="G17" s="6" t="s">
        <v>568</v>
      </c>
    </row>
    <row r="18" ht="23.25" customHeight="true" spans="1:7">
      <c r="A18" s="9"/>
      <c r="B18" s="29" t="s">
        <v>592</v>
      </c>
      <c r="C18" s="6">
        <v>10</v>
      </c>
      <c r="D18" s="12" t="s">
        <v>537</v>
      </c>
      <c r="E18" s="30" t="s">
        <v>535</v>
      </c>
      <c r="F18" s="6">
        <v>12</v>
      </c>
      <c r="G18" s="6" t="s">
        <v>568</v>
      </c>
    </row>
    <row r="19" ht="23.25" customHeight="true" spans="1:7">
      <c r="A19" s="9"/>
      <c r="B19" s="29" t="s">
        <v>593</v>
      </c>
      <c r="C19" s="6">
        <v>5</v>
      </c>
      <c r="D19" s="12" t="s">
        <v>566</v>
      </c>
      <c r="E19" s="30" t="s">
        <v>586</v>
      </c>
      <c r="F19" s="6">
        <v>90</v>
      </c>
      <c r="G19" s="6" t="s">
        <v>568</v>
      </c>
    </row>
    <row r="20" ht="23.25" customHeight="true" spans="1:7">
      <c r="A20" s="9"/>
      <c r="B20" s="29" t="s">
        <v>594</v>
      </c>
      <c r="C20" s="6">
        <v>10</v>
      </c>
      <c r="D20" s="12" t="s">
        <v>566</v>
      </c>
      <c r="E20" s="30" t="s">
        <v>586</v>
      </c>
      <c r="F20" s="6">
        <v>90</v>
      </c>
      <c r="G20" s="6" t="s">
        <v>568</v>
      </c>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8" sqref="B8:G8"/>
    </sheetView>
  </sheetViews>
  <sheetFormatPr defaultColWidth="9" defaultRowHeight="13.5" outlineLevelCol="6"/>
  <cols>
    <col min="1" max="1" width="13.375" style="1" customWidth="true"/>
    <col min="2" max="2" width="21.62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595</v>
      </c>
      <c r="C4" s="6"/>
      <c r="D4" s="6"/>
      <c r="E4" s="6" t="s">
        <v>548</v>
      </c>
      <c r="F4" s="6" t="s">
        <v>519</v>
      </c>
      <c r="G4" s="6"/>
    </row>
    <row r="5" ht="27.75" customHeight="true" spans="1:7">
      <c r="A5" s="6" t="s">
        <v>549</v>
      </c>
      <c r="B5" s="22">
        <v>90</v>
      </c>
      <c r="C5" s="22"/>
      <c r="D5" s="22"/>
      <c r="E5" s="23" t="s">
        <v>550</v>
      </c>
      <c r="F5" s="22">
        <v>90</v>
      </c>
      <c r="G5" s="22"/>
    </row>
    <row r="6" ht="27.75" customHeight="true" spans="1:7">
      <c r="A6" s="6"/>
      <c r="B6" s="22"/>
      <c r="C6" s="22"/>
      <c r="D6" s="22"/>
      <c r="E6" s="23" t="s">
        <v>551</v>
      </c>
      <c r="F6" s="24"/>
      <c r="G6" s="24"/>
    </row>
    <row r="7" ht="34.5" customHeight="true" spans="1:7">
      <c r="A7" s="6" t="s">
        <v>552</v>
      </c>
      <c r="B7" s="8" t="s">
        <v>596</v>
      </c>
      <c r="C7" s="8"/>
      <c r="D7" s="8"/>
      <c r="E7" s="8"/>
      <c r="F7" s="8"/>
      <c r="G7" s="8"/>
    </row>
    <row r="8" ht="34.5" customHeight="true" spans="1:7">
      <c r="A8" s="6" t="s">
        <v>554</v>
      </c>
      <c r="B8" s="8" t="s">
        <v>597</v>
      </c>
      <c r="C8" s="8"/>
      <c r="D8" s="8"/>
      <c r="E8" s="8"/>
      <c r="F8" s="8"/>
      <c r="G8" s="8"/>
    </row>
    <row r="9" ht="34.5" customHeight="true" spans="1:7">
      <c r="A9" s="6" t="s">
        <v>556</v>
      </c>
      <c r="B9" s="8" t="s">
        <v>598</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599</v>
      </c>
      <c r="C11" s="6">
        <v>25</v>
      </c>
      <c r="D11" s="12" t="s">
        <v>543</v>
      </c>
      <c r="E11" s="27" t="s">
        <v>535</v>
      </c>
      <c r="F11" s="6">
        <v>27</v>
      </c>
      <c r="G11" s="6" t="s">
        <v>561</v>
      </c>
    </row>
    <row r="12" ht="23.25" customHeight="true" spans="1:7">
      <c r="A12" s="9"/>
      <c r="B12" s="10" t="s">
        <v>600</v>
      </c>
      <c r="C12" s="6">
        <v>25</v>
      </c>
      <c r="D12" s="12" t="s">
        <v>543</v>
      </c>
      <c r="E12" s="27" t="s">
        <v>535</v>
      </c>
      <c r="F12" s="6">
        <v>27</v>
      </c>
      <c r="G12" s="6" t="s">
        <v>561</v>
      </c>
    </row>
    <row r="13" ht="23.25" customHeight="true" spans="1:7">
      <c r="A13" s="9"/>
      <c r="B13" s="10" t="s">
        <v>601</v>
      </c>
      <c r="C13" s="6">
        <v>10</v>
      </c>
      <c r="D13" s="12" t="s">
        <v>543</v>
      </c>
      <c r="E13" s="27" t="s">
        <v>535</v>
      </c>
      <c r="F13" s="6">
        <v>27</v>
      </c>
      <c r="G13" s="6" t="s">
        <v>561</v>
      </c>
    </row>
    <row r="14" ht="23.25" customHeight="true" spans="1:7">
      <c r="A14" s="9"/>
      <c r="B14" s="8" t="s">
        <v>602</v>
      </c>
      <c r="C14" s="6">
        <v>10</v>
      </c>
      <c r="D14" s="12" t="s">
        <v>537</v>
      </c>
      <c r="E14" s="27" t="s">
        <v>535</v>
      </c>
      <c r="F14" s="6">
        <v>12</v>
      </c>
      <c r="G14" s="6" t="s">
        <v>568</v>
      </c>
    </row>
    <row r="15" ht="23.25" customHeight="true" spans="1:7">
      <c r="A15" s="9"/>
      <c r="B15" s="10" t="s">
        <v>603</v>
      </c>
      <c r="C15" s="6">
        <v>5</v>
      </c>
      <c r="D15" s="12" t="s">
        <v>571</v>
      </c>
      <c r="E15" s="28" t="s">
        <v>572</v>
      </c>
      <c r="F15" s="6">
        <v>90</v>
      </c>
      <c r="G15" s="6" t="s">
        <v>568</v>
      </c>
    </row>
    <row r="16" ht="23.25" customHeight="true" spans="1:7">
      <c r="A16" s="9"/>
      <c r="B16" s="10" t="s">
        <v>604</v>
      </c>
      <c r="C16" s="6">
        <v>10</v>
      </c>
      <c r="D16" s="12" t="s">
        <v>566</v>
      </c>
      <c r="E16" s="11" t="s">
        <v>532</v>
      </c>
      <c r="F16" s="6">
        <v>88</v>
      </c>
      <c r="G16" s="6" t="s">
        <v>568</v>
      </c>
    </row>
    <row r="17" ht="23.25" customHeight="true" spans="1:7">
      <c r="A17" s="9"/>
      <c r="B17" s="10" t="s">
        <v>605</v>
      </c>
      <c r="C17" s="6">
        <v>5</v>
      </c>
      <c r="D17" s="12" t="s">
        <v>575</v>
      </c>
      <c r="E17" s="27" t="s">
        <v>535</v>
      </c>
      <c r="F17" s="6">
        <v>365</v>
      </c>
      <c r="G17" s="6" t="s">
        <v>568</v>
      </c>
    </row>
    <row r="18" ht="23.25" customHeight="true" spans="1:7">
      <c r="A18" s="9"/>
      <c r="B18" s="10" t="s">
        <v>606</v>
      </c>
      <c r="C18" s="6">
        <v>10</v>
      </c>
      <c r="D18" s="12" t="s">
        <v>566</v>
      </c>
      <c r="E18" s="11" t="s">
        <v>532</v>
      </c>
      <c r="F18" s="6">
        <v>90</v>
      </c>
      <c r="G18" s="6" t="s">
        <v>568</v>
      </c>
    </row>
    <row r="19" ht="23.25" customHeight="true" spans="1:7">
      <c r="A19" s="9"/>
      <c r="B19" s="6"/>
      <c r="C19" s="6"/>
      <c r="D19" s="12"/>
      <c r="E19" s="6"/>
      <c r="F19" s="6"/>
      <c r="G19" s="6"/>
    </row>
    <row r="20" ht="23.25" customHeight="true" spans="1:7">
      <c r="A20" s="9"/>
      <c r="B20" s="6"/>
      <c r="C20" s="6"/>
      <c r="D20" s="12"/>
      <c r="E20" s="6"/>
      <c r="F20" s="6"/>
      <c r="G20" s="6"/>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B9" sqref="B9:G9"/>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607</v>
      </c>
      <c r="C4" s="6"/>
      <c r="D4" s="6"/>
      <c r="E4" s="6" t="s">
        <v>548</v>
      </c>
      <c r="F4" s="6" t="s">
        <v>519</v>
      </c>
      <c r="G4" s="6"/>
    </row>
    <row r="5" ht="27.75" customHeight="true" spans="1:7">
      <c r="A5" s="6" t="s">
        <v>549</v>
      </c>
      <c r="B5" s="22">
        <v>50</v>
      </c>
      <c r="C5" s="22"/>
      <c r="D5" s="22"/>
      <c r="E5" s="23" t="s">
        <v>550</v>
      </c>
      <c r="F5" s="22">
        <v>50</v>
      </c>
      <c r="G5" s="22"/>
    </row>
    <row r="6" ht="27.75" customHeight="true" spans="1:7">
      <c r="A6" s="6"/>
      <c r="B6" s="22"/>
      <c r="C6" s="22"/>
      <c r="D6" s="22"/>
      <c r="E6" s="23" t="s">
        <v>551</v>
      </c>
      <c r="F6" s="24"/>
      <c r="G6" s="24"/>
    </row>
    <row r="7" ht="34.5" customHeight="true" spans="1:7">
      <c r="A7" s="6" t="s">
        <v>552</v>
      </c>
      <c r="B7" s="8" t="s">
        <v>608</v>
      </c>
      <c r="C7" s="8"/>
      <c r="D7" s="8"/>
      <c r="E7" s="8"/>
      <c r="F7" s="8"/>
      <c r="G7" s="8"/>
    </row>
    <row r="8" ht="34.5" customHeight="true" spans="1:7">
      <c r="A8" s="6" t="s">
        <v>554</v>
      </c>
      <c r="B8" s="8" t="s">
        <v>609</v>
      </c>
      <c r="C8" s="8"/>
      <c r="D8" s="8"/>
      <c r="E8" s="8"/>
      <c r="F8" s="8"/>
      <c r="G8" s="8"/>
    </row>
    <row r="9" ht="34.5" customHeight="true" spans="1:7">
      <c r="A9" s="6" t="s">
        <v>556</v>
      </c>
      <c r="B9" s="8" t="s">
        <v>610</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611</v>
      </c>
      <c r="C11" s="6">
        <v>30</v>
      </c>
      <c r="D11" s="12" t="s">
        <v>543</v>
      </c>
      <c r="E11" s="26" t="s">
        <v>535</v>
      </c>
      <c r="F11" s="6">
        <v>1</v>
      </c>
      <c r="G11" s="6" t="s">
        <v>561</v>
      </c>
    </row>
    <row r="12" ht="23.25" customHeight="true" spans="1:7">
      <c r="A12" s="9"/>
      <c r="B12" s="10" t="s">
        <v>612</v>
      </c>
      <c r="C12" s="6">
        <v>30</v>
      </c>
      <c r="D12" s="12" t="s">
        <v>543</v>
      </c>
      <c r="E12" s="26" t="s">
        <v>535</v>
      </c>
      <c r="F12" s="6">
        <v>1</v>
      </c>
      <c r="G12" s="6" t="s">
        <v>561</v>
      </c>
    </row>
    <row r="13" ht="23.25" customHeight="true" spans="1:7">
      <c r="A13" s="9"/>
      <c r="B13" s="10" t="s">
        <v>613</v>
      </c>
      <c r="C13" s="6">
        <v>5</v>
      </c>
      <c r="D13" s="12" t="s">
        <v>575</v>
      </c>
      <c r="E13" s="26" t="s">
        <v>586</v>
      </c>
      <c r="F13" s="6">
        <v>360</v>
      </c>
      <c r="G13" s="6" t="s">
        <v>568</v>
      </c>
    </row>
    <row r="14" ht="23.25" customHeight="true" spans="1:7">
      <c r="A14" s="9"/>
      <c r="B14" s="10" t="s">
        <v>614</v>
      </c>
      <c r="C14" s="6">
        <v>5</v>
      </c>
      <c r="D14" s="12" t="s">
        <v>575</v>
      </c>
      <c r="E14" s="26" t="s">
        <v>586</v>
      </c>
      <c r="F14" s="6">
        <v>360</v>
      </c>
      <c r="G14" s="6" t="s">
        <v>568</v>
      </c>
    </row>
    <row r="15" ht="23.25" customHeight="true" spans="1:7">
      <c r="A15" s="9"/>
      <c r="B15" s="8" t="s">
        <v>615</v>
      </c>
      <c r="C15" s="6">
        <v>10</v>
      </c>
      <c r="D15" s="12" t="s">
        <v>575</v>
      </c>
      <c r="E15" s="26" t="s">
        <v>586</v>
      </c>
      <c r="F15" s="6">
        <v>360</v>
      </c>
      <c r="G15" s="6" t="s">
        <v>568</v>
      </c>
    </row>
    <row r="16" ht="23.25" customHeight="true" spans="1:7">
      <c r="A16" s="9"/>
      <c r="B16" s="10" t="s">
        <v>616</v>
      </c>
      <c r="C16" s="6">
        <v>20</v>
      </c>
      <c r="D16" s="25" t="s">
        <v>566</v>
      </c>
      <c r="E16" s="11" t="s">
        <v>532</v>
      </c>
      <c r="F16" s="6">
        <v>95</v>
      </c>
      <c r="G16" s="6" t="s">
        <v>568</v>
      </c>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13" sqref="I13"/>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617</v>
      </c>
      <c r="C4" s="6"/>
      <c r="D4" s="6"/>
      <c r="E4" s="6" t="s">
        <v>548</v>
      </c>
      <c r="F4" s="6" t="s">
        <v>519</v>
      </c>
      <c r="G4" s="6"/>
    </row>
    <row r="5" ht="27.75" customHeight="true" spans="1:7">
      <c r="A5" s="6" t="s">
        <v>549</v>
      </c>
      <c r="B5" s="22">
        <v>400</v>
      </c>
      <c r="C5" s="22"/>
      <c r="D5" s="22"/>
      <c r="E5" s="23" t="s">
        <v>550</v>
      </c>
      <c r="F5" s="22">
        <v>400</v>
      </c>
      <c r="G5" s="22"/>
    </row>
    <row r="6" ht="27.75" customHeight="true" spans="1:7">
      <c r="A6" s="6"/>
      <c r="B6" s="22"/>
      <c r="C6" s="22"/>
      <c r="D6" s="22"/>
      <c r="E6" s="23" t="s">
        <v>551</v>
      </c>
      <c r="F6" s="24"/>
      <c r="G6" s="24"/>
    </row>
    <row r="7" ht="34.5" customHeight="true" spans="1:7">
      <c r="A7" s="6" t="s">
        <v>552</v>
      </c>
      <c r="B7" s="8" t="s">
        <v>618</v>
      </c>
      <c r="C7" s="8"/>
      <c r="D7" s="8"/>
      <c r="E7" s="8"/>
      <c r="F7" s="8"/>
      <c r="G7" s="8"/>
    </row>
    <row r="8" ht="34.5" customHeight="true" spans="1:7">
      <c r="A8" s="6" t="s">
        <v>554</v>
      </c>
      <c r="B8" s="8" t="s">
        <v>619</v>
      </c>
      <c r="C8" s="8"/>
      <c r="D8" s="8"/>
      <c r="E8" s="8"/>
      <c r="F8" s="8"/>
      <c r="G8" s="8"/>
    </row>
    <row r="9" ht="34.5" customHeight="true" spans="1:7">
      <c r="A9" s="6" t="s">
        <v>556</v>
      </c>
      <c r="B9" s="8" t="s">
        <v>620</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621</v>
      </c>
      <c r="C11" s="6">
        <v>60</v>
      </c>
      <c r="D11" s="12" t="s">
        <v>566</v>
      </c>
      <c r="E11" s="21" t="s">
        <v>535</v>
      </c>
      <c r="F11" s="6">
        <v>100</v>
      </c>
      <c r="G11" s="6" t="s">
        <v>561</v>
      </c>
    </row>
    <row r="12" ht="23.25" customHeight="true" spans="1:7">
      <c r="A12" s="9"/>
      <c r="B12" s="8" t="s">
        <v>622</v>
      </c>
      <c r="C12" s="6">
        <v>10</v>
      </c>
      <c r="D12" s="12" t="s">
        <v>575</v>
      </c>
      <c r="E12" s="21" t="s">
        <v>572</v>
      </c>
      <c r="F12" s="6">
        <v>35</v>
      </c>
      <c r="G12" s="6" t="s">
        <v>568</v>
      </c>
    </row>
    <row r="13" ht="23.25" customHeight="true" spans="1:7">
      <c r="A13" s="9"/>
      <c r="B13" s="10" t="s">
        <v>623</v>
      </c>
      <c r="C13" s="6">
        <v>10</v>
      </c>
      <c r="D13" s="12" t="s">
        <v>566</v>
      </c>
      <c r="E13" s="21" t="s">
        <v>586</v>
      </c>
      <c r="F13" s="6">
        <v>1</v>
      </c>
      <c r="G13" s="6" t="s">
        <v>568</v>
      </c>
    </row>
    <row r="14" ht="23.25" customHeight="true" spans="1:7">
      <c r="A14" s="9"/>
      <c r="B14" s="10" t="s">
        <v>624</v>
      </c>
      <c r="C14" s="6">
        <v>10</v>
      </c>
      <c r="D14" s="12" t="s">
        <v>537</v>
      </c>
      <c r="E14" s="21" t="s">
        <v>535</v>
      </c>
      <c r="F14" s="6">
        <v>12</v>
      </c>
      <c r="G14" s="6" t="s">
        <v>568</v>
      </c>
    </row>
    <row r="15" ht="23.25" customHeight="true" spans="1:7">
      <c r="A15" s="9"/>
      <c r="B15" s="10" t="s">
        <v>625</v>
      </c>
      <c r="C15" s="6">
        <v>10</v>
      </c>
      <c r="D15" s="12" t="s">
        <v>566</v>
      </c>
      <c r="E15" s="21" t="s">
        <v>586</v>
      </c>
      <c r="F15" s="6">
        <v>90</v>
      </c>
      <c r="G15" s="6" t="s">
        <v>568</v>
      </c>
    </row>
    <row r="16" ht="23.25" customHeight="true" spans="1:7">
      <c r="A16" s="9"/>
      <c r="B16" s="6"/>
      <c r="C16" s="6"/>
      <c r="D16" s="12"/>
      <c r="E16" s="18"/>
      <c r="F16" s="18"/>
      <c r="G16" s="18"/>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F11" sqref="F11:F16"/>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626</v>
      </c>
      <c r="C4" s="6"/>
      <c r="D4" s="6"/>
      <c r="E4" s="6" t="s">
        <v>548</v>
      </c>
      <c r="F4" s="6" t="s">
        <v>519</v>
      </c>
      <c r="G4" s="6"/>
    </row>
    <row r="5" ht="27.75" customHeight="true" spans="1:7">
      <c r="A5" s="6" t="s">
        <v>549</v>
      </c>
      <c r="B5" s="7">
        <v>30</v>
      </c>
      <c r="C5" s="7"/>
      <c r="D5" s="7"/>
      <c r="E5" s="6" t="s">
        <v>550</v>
      </c>
      <c r="F5" s="7">
        <v>30</v>
      </c>
      <c r="G5" s="7"/>
    </row>
    <row r="6" ht="27.75" customHeight="true" spans="1:7">
      <c r="A6" s="6"/>
      <c r="B6" s="7"/>
      <c r="C6" s="7"/>
      <c r="D6" s="7"/>
      <c r="E6" s="6" t="s">
        <v>551</v>
      </c>
      <c r="F6" s="6"/>
      <c r="G6" s="6"/>
    </row>
    <row r="7" ht="34.5" customHeight="true" spans="1:7">
      <c r="A7" s="6" t="s">
        <v>552</v>
      </c>
      <c r="B7" s="8" t="s">
        <v>627</v>
      </c>
      <c r="C7" s="8"/>
      <c r="D7" s="8"/>
      <c r="E7" s="8"/>
      <c r="F7" s="8"/>
      <c r="G7" s="8"/>
    </row>
    <row r="8" ht="34.5" customHeight="true" spans="1:7">
      <c r="A8" s="6" t="s">
        <v>554</v>
      </c>
      <c r="B8" s="8" t="s">
        <v>628</v>
      </c>
      <c r="C8" s="8"/>
      <c r="D8" s="8"/>
      <c r="E8" s="8"/>
      <c r="F8" s="8"/>
      <c r="G8" s="8"/>
    </row>
    <row r="9" ht="34.5" customHeight="true" spans="1:7">
      <c r="A9" s="6" t="s">
        <v>556</v>
      </c>
      <c r="B9" s="8" t="s">
        <v>629</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630</v>
      </c>
      <c r="C11" s="6">
        <v>30</v>
      </c>
      <c r="D11" s="12" t="s">
        <v>543</v>
      </c>
      <c r="E11" s="11" t="s">
        <v>532</v>
      </c>
      <c r="F11" s="6">
        <v>100</v>
      </c>
      <c r="G11" s="6" t="s">
        <v>561</v>
      </c>
    </row>
    <row r="12" ht="23.25" customHeight="true" spans="1:7">
      <c r="A12" s="9"/>
      <c r="B12" s="10" t="s">
        <v>631</v>
      </c>
      <c r="C12" s="6">
        <v>25</v>
      </c>
      <c r="D12" s="12" t="s">
        <v>543</v>
      </c>
      <c r="E12" s="11" t="s">
        <v>532</v>
      </c>
      <c r="F12" s="6">
        <v>4</v>
      </c>
      <c r="G12" s="6" t="s">
        <v>561</v>
      </c>
    </row>
    <row r="13" ht="23.25" customHeight="true" spans="1:7">
      <c r="A13" s="9"/>
      <c r="B13" s="10" t="s">
        <v>632</v>
      </c>
      <c r="C13" s="6">
        <v>15</v>
      </c>
      <c r="D13" s="12" t="s">
        <v>537</v>
      </c>
      <c r="E13" s="17" t="s">
        <v>535</v>
      </c>
      <c r="F13" s="6">
        <v>12</v>
      </c>
      <c r="G13" s="6" t="s">
        <v>561</v>
      </c>
    </row>
    <row r="14" ht="23.25" customHeight="true" spans="1:7">
      <c r="A14" s="9"/>
      <c r="B14" s="10" t="s">
        <v>633</v>
      </c>
      <c r="C14" s="6">
        <v>5</v>
      </c>
      <c r="D14" s="13" t="s">
        <v>566</v>
      </c>
      <c r="E14" s="11" t="s">
        <v>532</v>
      </c>
      <c r="F14" s="6">
        <v>10</v>
      </c>
      <c r="G14" s="6" t="s">
        <v>568</v>
      </c>
    </row>
    <row r="15" ht="23.25" customHeight="true" spans="1:7">
      <c r="A15" s="9"/>
      <c r="B15" s="10" t="s">
        <v>634</v>
      </c>
      <c r="C15" s="6">
        <v>15</v>
      </c>
      <c r="D15" s="13" t="s">
        <v>566</v>
      </c>
      <c r="E15" s="11" t="s">
        <v>532</v>
      </c>
      <c r="F15" s="6">
        <v>3</v>
      </c>
      <c r="G15" s="6" t="s">
        <v>568</v>
      </c>
    </row>
    <row r="16" ht="23.25" customHeight="true" spans="1:7">
      <c r="A16" s="9"/>
      <c r="B16" s="10" t="s">
        <v>616</v>
      </c>
      <c r="C16" s="6">
        <v>10</v>
      </c>
      <c r="D16" s="13" t="s">
        <v>566</v>
      </c>
      <c r="E16" s="21" t="s">
        <v>586</v>
      </c>
      <c r="F16" s="6">
        <v>90</v>
      </c>
      <c r="G16" s="6" t="s">
        <v>568</v>
      </c>
    </row>
    <row r="17" ht="23.25" customHeight="true" spans="1:7">
      <c r="A17" s="9"/>
      <c r="B17" s="6"/>
      <c r="C17" s="6"/>
      <c r="D17" s="12"/>
      <c r="E17" s="6"/>
      <c r="F17" s="6"/>
      <c r="G17" s="18"/>
    </row>
    <row r="18" ht="23.25" customHeight="true" spans="1:7">
      <c r="A18" s="9"/>
      <c r="B18" s="6"/>
      <c r="C18" s="6"/>
      <c r="D18" s="12"/>
      <c r="E18" s="6"/>
      <c r="F18" s="6"/>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8" workbookViewId="0">
      <selection activeCell="I23" sqref="I23"/>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635</v>
      </c>
      <c r="C4" s="6"/>
      <c r="D4" s="6"/>
      <c r="E4" s="6" t="s">
        <v>548</v>
      </c>
      <c r="F4" s="6" t="s">
        <v>519</v>
      </c>
      <c r="G4" s="6"/>
    </row>
    <row r="5" ht="27.75" customHeight="true" spans="1:7">
      <c r="A5" s="6" t="s">
        <v>549</v>
      </c>
      <c r="B5" s="20">
        <v>100</v>
      </c>
      <c r="C5" s="20"/>
      <c r="D5" s="20"/>
      <c r="E5" s="6" t="s">
        <v>550</v>
      </c>
      <c r="F5" s="20">
        <v>100</v>
      </c>
      <c r="G5" s="20"/>
    </row>
    <row r="6" ht="27.75" customHeight="true" spans="1:7">
      <c r="A6" s="6"/>
      <c r="B6" s="20"/>
      <c r="C6" s="20"/>
      <c r="D6" s="20"/>
      <c r="E6" s="6" t="s">
        <v>551</v>
      </c>
      <c r="F6" s="6"/>
      <c r="G6" s="6"/>
    </row>
    <row r="7" ht="34.5" customHeight="true" spans="1:7">
      <c r="A7" s="6" t="s">
        <v>552</v>
      </c>
      <c r="B7" s="8" t="s">
        <v>636</v>
      </c>
      <c r="C7" s="8"/>
      <c r="D7" s="8"/>
      <c r="E7" s="8"/>
      <c r="F7" s="8"/>
      <c r="G7" s="8"/>
    </row>
    <row r="8" ht="34.5" customHeight="true" spans="1:7">
      <c r="A8" s="6" t="s">
        <v>554</v>
      </c>
      <c r="B8" s="8" t="s">
        <v>637</v>
      </c>
      <c r="C8" s="8"/>
      <c r="D8" s="8"/>
      <c r="E8" s="8"/>
      <c r="F8" s="8"/>
      <c r="G8" s="8"/>
    </row>
    <row r="9" ht="34.5" customHeight="true" spans="1:7">
      <c r="A9" s="6" t="s">
        <v>556</v>
      </c>
      <c r="B9" s="8" t="s">
        <v>638</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639</v>
      </c>
      <c r="C11" s="6">
        <v>60</v>
      </c>
      <c r="D11" s="12" t="s">
        <v>640</v>
      </c>
      <c r="E11" s="11" t="s">
        <v>532</v>
      </c>
      <c r="F11" s="6">
        <v>2</v>
      </c>
      <c r="G11" s="18" t="s">
        <v>561</v>
      </c>
    </row>
    <row r="12" ht="23.25" customHeight="true" spans="1:7">
      <c r="A12" s="9"/>
      <c r="B12" s="10" t="s">
        <v>641</v>
      </c>
      <c r="C12" s="6">
        <v>5</v>
      </c>
      <c r="D12" s="12" t="s">
        <v>640</v>
      </c>
      <c r="E12" s="11" t="s">
        <v>532</v>
      </c>
      <c r="F12" s="6">
        <v>3</v>
      </c>
      <c r="G12" s="18" t="s">
        <v>642</v>
      </c>
    </row>
    <row r="13" ht="23.25" customHeight="true" spans="1:7">
      <c r="A13" s="9"/>
      <c r="B13" s="10" t="s">
        <v>643</v>
      </c>
      <c r="C13" s="6">
        <v>5</v>
      </c>
      <c r="D13" s="12" t="s">
        <v>640</v>
      </c>
      <c r="E13" s="11" t="s">
        <v>532</v>
      </c>
      <c r="F13" s="6">
        <v>1</v>
      </c>
      <c r="G13" s="18" t="s">
        <v>642</v>
      </c>
    </row>
    <row r="14" ht="23.25" customHeight="true" spans="1:7">
      <c r="A14" s="9"/>
      <c r="B14" s="10" t="s">
        <v>644</v>
      </c>
      <c r="C14" s="6">
        <v>5</v>
      </c>
      <c r="D14" s="12" t="s">
        <v>575</v>
      </c>
      <c r="E14" s="11" t="s">
        <v>572</v>
      </c>
      <c r="F14" s="6">
        <v>35</v>
      </c>
      <c r="G14" s="18" t="s">
        <v>568</v>
      </c>
    </row>
    <row r="15" ht="23.25" customHeight="true" spans="1:7">
      <c r="A15" s="9"/>
      <c r="B15" s="10" t="s">
        <v>645</v>
      </c>
      <c r="C15" s="6">
        <v>15</v>
      </c>
      <c r="D15" s="13" t="s">
        <v>566</v>
      </c>
      <c r="E15" s="11" t="s">
        <v>532</v>
      </c>
      <c r="F15" s="6">
        <v>5</v>
      </c>
      <c r="G15" s="18" t="s">
        <v>561</v>
      </c>
    </row>
    <row r="16" ht="23.25" customHeight="true" spans="1:7">
      <c r="A16" s="9"/>
      <c r="B16" s="10" t="s">
        <v>593</v>
      </c>
      <c r="C16" s="6">
        <v>10</v>
      </c>
      <c r="D16" s="13" t="s">
        <v>566</v>
      </c>
      <c r="E16" s="11" t="s">
        <v>532</v>
      </c>
      <c r="F16" s="6">
        <v>90</v>
      </c>
      <c r="G16" s="18" t="s">
        <v>568</v>
      </c>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I7" sqref="I7"/>
    </sheetView>
  </sheetViews>
  <sheetFormatPr defaultColWidth="9" defaultRowHeight="13.5" outlineLevelCol="6"/>
  <cols>
    <col min="1" max="1" width="13.375" style="1" customWidth="true"/>
    <col min="2" max="2" width="16.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646</v>
      </c>
      <c r="C4" s="6"/>
      <c r="D4" s="6"/>
      <c r="E4" s="6" t="s">
        <v>548</v>
      </c>
      <c r="F4" s="6" t="s">
        <v>519</v>
      </c>
      <c r="G4" s="6"/>
    </row>
    <row r="5" ht="27.75" customHeight="true" spans="1:7">
      <c r="A5" s="6" t="s">
        <v>549</v>
      </c>
      <c r="B5" s="19">
        <v>10.95</v>
      </c>
      <c r="C5" s="19"/>
      <c r="D5" s="19"/>
      <c r="E5" s="6" t="s">
        <v>550</v>
      </c>
      <c r="F5" s="19">
        <v>10.95</v>
      </c>
      <c r="G5" s="19"/>
    </row>
    <row r="6" ht="27.75" customHeight="true" spans="1:7">
      <c r="A6" s="6"/>
      <c r="B6" s="19"/>
      <c r="C6" s="19"/>
      <c r="D6" s="19"/>
      <c r="E6" s="6" t="s">
        <v>551</v>
      </c>
      <c r="F6" s="6"/>
      <c r="G6" s="6"/>
    </row>
    <row r="7" ht="34.5" customHeight="true" spans="1:7">
      <c r="A7" s="6" t="s">
        <v>552</v>
      </c>
      <c r="B7" s="8" t="s">
        <v>647</v>
      </c>
      <c r="C7" s="8"/>
      <c r="D7" s="8"/>
      <c r="E7" s="8"/>
      <c r="F7" s="8"/>
      <c r="G7" s="8"/>
    </row>
    <row r="8" ht="34.5" customHeight="true" spans="1:7">
      <c r="A8" s="6" t="s">
        <v>554</v>
      </c>
      <c r="B8" s="8" t="s">
        <v>648</v>
      </c>
      <c r="C8" s="8"/>
      <c r="D8" s="8"/>
      <c r="E8" s="8"/>
      <c r="F8" s="8"/>
      <c r="G8" s="8"/>
    </row>
    <row r="9" ht="34.5" customHeight="true" spans="1:7">
      <c r="A9" s="6" t="s">
        <v>556</v>
      </c>
      <c r="B9" s="8" t="s">
        <v>649</v>
      </c>
      <c r="C9" s="8"/>
      <c r="D9" s="8"/>
      <c r="E9" s="8"/>
      <c r="F9" s="8"/>
      <c r="G9" s="8"/>
    </row>
    <row r="10" ht="23.25" customHeight="true" spans="1:7">
      <c r="A10" s="9" t="s">
        <v>524</v>
      </c>
      <c r="B10" s="6" t="s">
        <v>525</v>
      </c>
      <c r="C10" s="6" t="s">
        <v>526</v>
      </c>
      <c r="D10" s="6" t="s">
        <v>527</v>
      </c>
      <c r="E10" s="6" t="s">
        <v>528</v>
      </c>
      <c r="F10" s="6" t="s">
        <v>529</v>
      </c>
      <c r="G10" s="6" t="s">
        <v>558</v>
      </c>
    </row>
    <row r="11" ht="23.25" customHeight="true" spans="1:7">
      <c r="A11" s="9"/>
      <c r="B11" s="10" t="s">
        <v>650</v>
      </c>
      <c r="C11" s="6">
        <v>40</v>
      </c>
      <c r="D11" s="11" t="s">
        <v>651</v>
      </c>
      <c r="E11" s="17" t="s">
        <v>535</v>
      </c>
      <c r="F11" s="6">
        <v>1</v>
      </c>
      <c r="G11" s="6" t="s">
        <v>561</v>
      </c>
    </row>
    <row r="12" ht="23.25" customHeight="true" spans="1:7">
      <c r="A12" s="9"/>
      <c r="B12" s="10" t="s">
        <v>652</v>
      </c>
      <c r="C12" s="6">
        <v>20</v>
      </c>
      <c r="D12" s="11" t="s">
        <v>537</v>
      </c>
      <c r="E12" s="17" t="s">
        <v>535</v>
      </c>
      <c r="F12" s="6">
        <v>12</v>
      </c>
      <c r="G12" s="6" t="s">
        <v>561</v>
      </c>
    </row>
    <row r="13" ht="23.25" customHeight="true" spans="1:7">
      <c r="A13" s="9"/>
      <c r="B13" s="10" t="s">
        <v>653</v>
      </c>
      <c r="C13" s="6">
        <v>10</v>
      </c>
      <c r="D13" s="11" t="s">
        <v>537</v>
      </c>
      <c r="E13" s="17" t="s">
        <v>535</v>
      </c>
      <c r="F13" s="6">
        <v>12</v>
      </c>
      <c r="G13" s="6" t="s">
        <v>568</v>
      </c>
    </row>
    <row r="14" ht="23.25" customHeight="true" spans="1:7">
      <c r="A14" s="9"/>
      <c r="B14" s="10" t="s">
        <v>654</v>
      </c>
      <c r="C14" s="6">
        <v>10</v>
      </c>
      <c r="D14" s="11" t="s">
        <v>537</v>
      </c>
      <c r="E14" s="17" t="s">
        <v>535</v>
      </c>
      <c r="F14" s="6">
        <v>12</v>
      </c>
      <c r="G14" s="6" t="s">
        <v>568</v>
      </c>
    </row>
    <row r="15" ht="23.25" customHeight="true" spans="1:7">
      <c r="A15" s="9"/>
      <c r="B15" s="10" t="s">
        <v>655</v>
      </c>
      <c r="C15" s="6">
        <v>20</v>
      </c>
      <c r="D15" s="13" t="s">
        <v>566</v>
      </c>
      <c r="E15" s="11" t="s">
        <v>532</v>
      </c>
      <c r="F15" s="6">
        <v>90</v>
      </c>
      <c r="G15" s="6" t="s">
        <v>568</v>
      </c>
    </row>
    <row r="16" ht="23.25" customHeight="true" spans="1:7">
      <c r="A16" s="9"/>
      <c r="B16" s="6"/>
      <c r="C16" s="6"/>
      <c r="D16" s="12"/>
      <c r="E16" s="18"/>
      <c r="F16" s="6"/>
      <c r="G16" s="18"/>
    </row>
    <row r="17" ht="23.25" customHeight="true" spans="1:7">
      <c r="A17" s="9"/>
      <c r="B17" s="6"/>
      <c r="C17" s="6"/>
      <c r="D17" s="12"/>
      <c r="E17" s="18"/>
      <c r="F17" s="6"/>
      <c r="G17" s="18"/>
    </row>
    <row r="18" ht="23.25" customHeight="true" spans="1:7">
      <c r="A18" s="9"/>
      <c r="B18" s="6"/>
      <c r="C18" s="6"/>
      <c r="D18" s="12"/>
      <c r="E18" s="18"/>
      <c r="F18" s="6"/>
      <c r="G18" s="18"/>
    </row>
    <row r="19" ht="23.25" customHeight="true" spans="1:7">
      <c r="A19" s="9"/>
      <c r="B19" s="6"/>
      <c r="C19" s="6"/>
      <c r="D19" s="12"/>
      <c r="E19" s="18"/>
      <c r="F19" s="6"/>
      <c r="G19" s="18"/>
    </row>
    <row r="20" ht="23.25" customHeight="true" spans="1:7">
      <c r="A20" s="9"/>
      <c r="B20" s="6"/>
      <c r="C20" s="6"/>
      <c r="D20" s="12"/>
      <c r="E20" s="18"/>
      <c r="F20" s="6"/>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A2" sqref="A2:IV2"/>
    </sheetView>
  </sheetViews>
  <sheetFormatPr defaultColWidth="6.875" defaultRowHeight="20.1" customHeight="true"/>
  <cols>
    <col min="1" max="1" width="22.875" style="192" customWidth="true"/>
    <col min="2" max="2" width="19" style="192" customWidth="true"/>
    <col min="3" max="3" width="20.5" style="192" customWidth="true"/>
    <col min="4" max="7" width="19" style="192" customWidth="true"/>
    <col min="8" max="16384" width="6.875" style="193"/>
  </cols>
  <sheetData>
    <row r="1" s="191" customFormat="true" customHeight="true" spans="1:7">
      <c r="A1" s="55" t="s">
        <v>311</v>
      </c>
      <c r="B1" s="194"/>
      <c r="C1" s="194"/>
      <c r="D1" s="194"/>
      <c r="E1" s="194"/>
      <c r="F1" s="194"/>
      <c r="G1" s="194"/>
    </row>
    <row r="2" s="191" customFormat="true" ht="38.25" customHeight="true" spans="1:7">
      <c r="A2" s="195" t="s">
        <v>312</v>
      </c>
      <c r="B2" s="196"/>
      <c r="C2" s="196"/>
      <c r="D2" s="196"/>
      <c r="E2" s="196"/>
      <c r="F2" s="196"/>
      <c r="G2" s="196"/>
    </row>
    <row r="3" s="191" customFormat="true" customHeight="true" spans="1:7">
      <c r="A3" s="197"/>
      <c r="B3" s="194"/>
      <c r="C3" s="194"/>
      <c r="D3" s="194"/>
      <c r="E3" s="194"/>
      <c r="F3" s="194"/>
      <c r="G3" s="194"/>
    </row>
    <row r="4" s="191" customFormat="true" customHeight="true" spans="1:7">
      <c r="A4" s="198"/>
      <c r="B4" s="199"/>
      <c r="C4" s="199"/>
      <c r="D4" s="199"/>
      <c r="E4" s="199"/>
      <c r="F4" s="199"/>
      <c r="G4" s="219" t="s">
        <v>313</v>
      </c>
    </row>
    <row r="5" s="191" customFormat="true" customHeight="true" spans="1:7">
      <c r="A5" s="200" t="s">
        <v>314</v>
      </c>
      <c r="B5" s="200"/>
      <c r="C5" s="200" t="s">
        <v>315</v>
      </c>
      <c r="D5" s="200"/>
      <c r="E5" s="200"/>
      <c r="F5" s="200"/>
      <c r="G5" s="200"/>
    </row>
    <row r="6" s="191" customFormat="true" ht="45" customHeight="true" spans="1:7">
      <c r="A6" s="201" t="s">
        <v>316</v>
      </c>
      <c r="B6" s="201" t="s">
        <v>317</v>
      </c>
      <c r="C6" s="201" t="s">
        <v>316</v>
      </c>
      <c r="D6" s="201" t="s">
        <v>318</v>
      </c>
      <c r="E6" s="201" t="s">
        <v>319</v>
      </c>
      <c r="F6" s="201" t="s">
        <v>320</v>
      </c>
      <c r="G6" s="201" t="s">
        <v>321</v>
      </c>
    </row>
    <row r="7" s="191" customFormat="true" ht="21.95" customHeight="true" spans="1:7">
      <c r="A7" s="202" t="s">
        <v>322</v>
      </c>
      <c r="B7" s="203">
        <f>B8</f>
        <v>1200.52</v>
      </c>
      <c r="C7" s="204" t="s">
        <v>323</v>
      </c>
      <c r="D7" s="117">
        <f>SUM(E7:G7)</f>
        <v>1213.62</v>
      </c>
      <c r="E7" s="220">
        <f>SUM(E8:E12)</f>
        <v>1213.62</v>
      </c>
      <c r="F7" s="220">
        <f>SUM(F8:F12)</f>
        <v>0</v>
      </c>
      <c r="G7" s="220"/>
    </row>
    <row r="8" s="191" customFormat="true" ht="21.95" customHeight="true" spans="1:7">
      <c r="A8" s="205" t="s">
        <v>324</v>
      </c>
      <c r="B8" s="206">
        <v>1200.52</v>
      </c>
      <c r="C8" s="116" t="s">
        <v>325</v>
      </c>
      <c r="D8" s="117">
        <f>SUM(E8:G8)</f>
        <v>1140.58</v>
      </c>
      <c r="E8" s="117">
        <v>1140.58</v>
      </c>
      <c r="F8" s="117"/>
      <c r="G8" s="117"/>
    </row>
    <row r="9" s="191" customFormat="true" ht="21.95" customHeight="true" spans="1:7">
      <c r="A9" s="205" t="s">
        <v>326</v>
      </c>
      <c r="B9" s="207"/>
      <c r="C9" s="116" t="s">
        <v>327</v>
      </c>
      <c r="D9" s="117">
        <f t="shared" ref="D9:D16" si="0">SUM(E9:G9)</f>
        <v>37.8</v>
      </c>
      <c r="E9" s="117">
        <v>37.8</v>
      </c>
      <c r="F9" s="117"/>
      <c r="G9" s="117"/>
    </row>
    <row r="10" s="191" customFormat="true" ht="21.95" customHeight="true" spans="1:7">
      <c r="A10" s="208" t="s">
        <v>328</v>
      </c>
      <c r="B10" s="209"/>
      <c r="C10" s="116" t="s">
        <v>329</v>
      </c>
      <c r="D10" s="117">
        <f t="shared" si="0"/>
        <v>17.44</v>
      </c>
      <c r="E10" s="117">
        <v>17.44</v>
      </c>
      <c r="F10" s="117"/>
      <c r="G10" s="117"/>
    </row>
    <row r="11" s="191" customFormat="true" ht="21.95" customHeight="true" spans="1:7">
      <c r="A11" s="210" t="s">
        <v>330</v>
      </c>
      <c r="B11" s="203">
        <f>B12+B13</f>
        <v>13.1</v>
      </c>
      <c r="C11" s="123" t="s">
        <v>331</v>
      </c>
      <c r="D11" s="117">
        <f t="shared" si="0"/>
        <v>0</v>
      </c>
      <c r="E11" s="117"/>
      <c r="F11" s="117"/>
      <c r="G11" s="117"/>
    </row>
    <row r="12" s="191" customFormat="true" ht="21.95" customHeight="true" spans="1:7">
      <c r="A12" s="208" t="s">
        <v>324</v>
      </c>
      <c r="B12" s="206">
        <v>13.1</v>
      </c>
      <c r="C12" s="116" t="s">
        <v>332</v>
      </c>
      <c r="D12" s="117">
        <f t="shared" si="0"/>
        <v>17.8</v>
      </c>
      <c r="E12" s="117">
        <v>17.8</v>
      </c>
      <c r="F12" s="117"/>
      <c r="G12" s="117"/>
    </row>
    <row r="13" s="191" customFormat="true" ht="21.95" customHeight="true" spans="1:7">
      <c r="A13" s="208" t="s">
        <v>326</v>
      </c>
      <c r="B13" s="207"/>
      <c r="C13" s="211"/>
      <c r="D13" s="117">
        <f t="shared" si="0"/>
        <v>0</v>
      </c>
      <c r="E13" s="117"/>
      <c r="F13" s="117"/>
      <c r="G13" s="117"/>
    </row>
    <row r="14" s="191" customFormat="true" ht="21.95" customHeight="true" spans="1:13">
      <c r="A14" s="205" t="s">
        <v>328</v>
      </c>
      <c r="B14" s="209"/>
      <c r="C14" s="211"/>
      <c r="D14" s="117">
        <f t="shared" si="0"/>
        <v>0</v>
      </c>
      <c r="E14" s="117"/>
      <c r="F14" s="117"/>
      <c r="G14" s="117"/>
      <c r="M14" s="222"/>
    </row>
    <row r="15" s="191" customFormat="true" ht="21.95" customHeight="true" spans="1:7">
      <c r="A15" s="212"/>
      <c r="B15" s="213"/>
      <c r="C15" s="123"/>
      <c r="D15" s="117">
        <f t="shared" si="0"/>
        <v>0</v>
      </c>
      <c r="E15" s="221"/>
      <c r="F15" s="221"/>
      <c r="G15" s="221"/>
    </row>
    <row r="16" s="191" customFormat="true" ht="21.95" customHeight="true" spans="1:7">
      <c r="A16" s="212"/>
      <c r="B16" s="213"/>
      <c r="C16" s="214" t="s">
        <v>333</v>
      </c>
      <c r="D16" s="117">
        <f t="shared" si="0"/>
        <v>0</v>
      </c>
      <c r="E16" s="215">
        <f>B8+B12-E7</f>
        <v>0</v>
      </c>
      <c r="F16" s="215">
        <f>B9+B13-F7</f>
        <v>0</v>
      </c>
      <c r="G16" s="215">
        <f>B10+B14-G7</f>
        <v>0</v>
      </c>
    </row>
    <row r="17" s="191" customFormat="true" ht="21.95" customHeight="true" spans="1:7">
      <c r="A17" s="212"/>
      <c r="B17" s="213"/>
      <c r="C17" s="214"/>
      <c r="D17" s="215"/>
      <c r="E17" s="215"/>
      <c r="F17" s="215"/>
      <c r="G17" s="216"/>
    </row>
    <row r="18" s="191" customFormat="true" ht="21.95" customHeight="true" spans="1:7">
      <c r="A18" s="210" t="s">
        <v>334</v>
      </c>
      <c r="B18" s="216">
        <f>B7+B11</f>
        <v>1213.62</v>
      </c>
      <c r="C18" s="217" t="s">
        <v>335</v>
      </c>
      <c r="D18" s="215">
        <f>SUM(D7+D16)</f>
        <v>1213.62</v>
      </c>
      <c r="E18" s="215">
        <f>SUM(E7+E16)</f>
        <v>1213.62</v>
      </c>
      <c r="F18" s="215">
        <f>SUM(F7+F16)</f>
        <v>0</v>
      </c>
      <c r="G18" s="215">
        <f>SUM(G7+G16)</f>
        <v>0</v>
      </c>
    </row>
    <row r="19" customHeight="true" spans="1:6">
      <c r="A19" s="218"/>
      <c r="B19" s="218"/>
      <c r="C19" s="218"/>
      <c r="D19" s="218"/>
      <c r="E19" s="218"/>
      <c r="F19" s="218"/>
    </row>
  </sheetData>
  <mergeCells count="2">
    <mergeCell ref="A5:B5"/>
    <mergeCell ref="C5:G5"/>
  </mergeCells>
  <printOptions horizontalCentered="true"/>
  <pageMargins left="0" right="0" top="0" bottom="0" header="0.499999992490753" footer="0.499999992490753"/>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2" workbookViewId="0">
      <selection activeCell="I13" sqref="I13"/>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v>11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656</v>
      </c>
      <c r="C4" s="6"/>
      <c r="D4" s="6"/>
      <c r="E4" s="6" t="s">
        <v>548</v>
      </c>
      <c r="F4" s="6" t="s">
        <v>519</v>
      </c>
      <c r="G4" s="6"/>
    </row>
    <row r="5" ht="27.75" customHeight="true" spans="1:7">
      <c r="A5" s="6" t="s">
        <v>549</v>
      </c>
      <c r="B5" s="7">
        <v>1</v>
      </c>
      <c r="C5" s="7"/>
      <c r="D5" s="7"/>
      <c r="E5" s="6" t="s">
        <v>550</v>
      </c>
      <c r="F5" s="7">
        <v>1</v>
      </c>
      <c r="G5" s="7"/>
    </row>
    <row r="6" ht="27.75" customHeight="true" spans="1:7">
      <c r="A6" s="6"/>
      <c r="B6" s="7"/>
      <c r="C6" s="7"/>
      <c r="D6" s="7"/>
      <c r="E6" s="6" t="s">
        <v>551</v>
      </c>
      <c r="F6" s="6"/>
      <c r="G6" s="6"/>
    </row>
    <row r="7" ht="34.5" customHeight="true" spans="1:7">
      <c r="A7" s="6" t="s">
        <v>552</v>
      </c>
      <c r="B7" s="8" t="s">
        <v>657</v>
      </c>
      <c r="C7" s="8"/>
      <c r="D7" s="8"/>
      <c r="E7" s="8"/>
      <c r="F7" s="8"/>
      <c r="G7" s="8"/>
    </row>
    <row r="8" ht="34.5" customHeight="true" spans="1:7">
      <c r="A8" s="6" t="s">
        <v>554</v>
      </c>
      <c r="B8" s="8" t="s">
        <v>658</v>
      </c>
      <c r="C8" s="8"/>
      <c r="D8" s="8"/>
      <c r="E8" s="8"/>
      <c r="F8" s="8"/>
      <c r="G8" s="8"/>
    </row>
    <row r="9" ht="34.5" customHeight="true" spans="1:7">
      <c r="A9" s="6" t="s">
        <v>556</v>
      </c>
      <c r="B9" s="6" t="s">
        <v>659</v>
      </c>
      <c r="C9" s="6"/>
      <c r="D9" s="6"/>
      <c r="E9" s="6"/>
      <c r="F9" s="6"/>
      <c r="G9" s="6"/>
    </row>
    <row r="10" ht="23.25" customHeight="true" spans="1:7">
      <c r="A10" s="9" t="s">
        <v>524</v>
      </c>
      <c r="B10" s="6" t="s">
        <v>525</v>
      </c>
      <c r="C10" s="6" t="s">
        <v>526</v>
      </c>
      <c r="D10" s="6" t="s">
        <v>527</v>
      </c>
      <c r="E10" s="6" t="s">
        <v>528</v>
      </c>
      <c r="F10" s="6" t="s">
        <v>529</v>
      </c>
      <c r="G10" s="6" t="s">
        <v>558</v>
      </c>
    </row>
    <row r="11" ht="23.25" customHeight="true" spans="1:7">
      <c r="A11" s="9"/>
      <c r="B11" s="10" t="s">
        <v>660</v>
      </c>
      <c r="C11" s="6">
        <v>40</v>
      </c>
      <c r="D11" s="11" t="s">
        <v>661</v>
      </c>
      <c r="E11" s="17" t="s">
        <v>535</v>
      </c>
      <c r="F11" s="11">
        <v>10000</v>
      </c>
      <c r="G11" s="11" t="s">
        <v>561</v>
      </c>
    </row>
    <row r="12" ht="23.25" customHeight="true" spans="1:7">
      <c r="A12" s="9"/>
      <c r="B12" s="8" t="s">
        <v>662</v>
      </c>
      <c r="C12" s="6">
        <v>25</v>
      </c>
      <c r="D12" s="12" t="s">
        <v>537</v>
      </c>
      <c r="E12" s="17" t="s">
        <v>535</v>
      </c>
      <c r="F12" s="6">
        <v>12</v>
      </c>
      <c r="G12" s="6" t="s">
        <v>561</v>
      </c>
    </row>
    <row r="13" ht="23.25" customHeight="true" spans="1:7">
      <c r="A13" s="9"/>
      <c r="B13" s="8" t="s">
        <v>663</v>
      </c>
      <c r="C13" s="6">
        <v>10</v>
      </c>
      <c r="D13" s="12" t="s">
        <v>575</v>
      </c>
      <c r="E13" s="11" t="s">
        <v>572</v>
      </c>
      <c r="F13" s="6">
        <v>50</v>
      </c>
      <c r="G13" s="6" t="s">
        <v>568</v>
      </c>
    </row>
    <row r="14" ht="23.25" customHeight="true" spans="1:7">
      <c r="A14" s="9"/>
      <c r="B14" s="10" t="s">
        <v>570</v>
      </c>
      <c r="C14" s="6">
        <v>8</v>
      </c>
      <c r="D14" s="12" t="s">
        <v>661</v>
      </c>
      <c r="E14" s="17" t="s">
        <v>535</v>
      </c>
      <c r="F14" s="6">
        <v>10000</v>
      </c>
      <c r="G14" s="6" t="s">
        <v>568</v>
      </c>
    </row>
    <row r="15" ht="23.25" customHeight="true" spans="1:7">
      <c r="A15" s="9"/>
      <c r="B15" s="10" t="s">
        <v>664</v>
      </c>
      <c r="C15" s="6">
        <v>2</v>
      </c>
      <c r="D15" s="12" t="s">
        <v>537</v>
      </c>
      <c r="E15" s="17" t="s">
        <v>535</v>
      </c>
      <c r="F15" s="6">
        <v>12</v>
      </c>
      <c r="G15" s="6" t="s">
        <v>568</v>
      </c>
    </row>
    <row r="16" ht="23.25" customHeight="true" spans="1:7">
      <c r="A16" s="9"/>
      <c r="B16" s="10" t="s">
        <v>665</v>
      </c>
      <c r="C16" s="6">
        <v>5</v>
      </c>
      <c r="D16" s="12" t="s">
        <v>575</v>
      </c>
      <c r="E16" s="17" t="s">
        <v>535</v>
      </c>
      <c r="F16" s="6">
        <v>365</v>
      </c>
      <c r="G16" s="6" t="s">
        <v>568</v>
      </c>
    </row>
    <row r="17" ht="23.25" customHeight="true" spans="1:7">
      <c r="A17" s="9"/>
      <c r="B17" s="10" t="s">
        <v>655</v>
      </c>
      <c r="C17" s="6">
        <v>10</v>
      </c>
      <c r="D17" s="13" t="s">
        <v>566</v>
      </c>
      <c r="E17" s="11" t="s">
        <v>532</v>
      </c>
      <c r="F17" s="6">
        <v>90</v>
      </c>
      <c r="G17" s="6" t="s">
        <v>568</v>
      </c>
    </row>
    <row r="18" ht="23.25" customHeight="true" spans="1:7">
      <c r="A18" s="9"/>
      <c r="B18" s="8"/>
      <c r="C18" s="6"/>
      <c r="D18" s="12"/>
      <c r="E18" s="6"/>
      <c r="F18" s="6"/>
      <c r="G18" s="6"/>
    </row>
    <row r="19" ht="23.25" customHeight="true" spans="1:7">
      <c r="A19" s="9"/>
      <c r="B19" s="8"/>
      <c r="C19" s="6"/>
      <c r="D19" s="12"/>
      <c r="E19" s="18"/>
      <c r="F19" s="18"/>
      <c r="G19" s="18"/>
    </row>
    <row r="20" ht="23.25" customHeight="true" spans="1:7">
      <c r="A20" s="9"/>
      <c r="B20" s="8"/>
      <c r="C20" s="6"/>
      <c r="D20" s="12"/>
      <c r="E20" s="18"/>
      <c r="F20" s="18"/>
      <c r="G20" s="18"/>
    </row>
    <row r="21" spans="1:7">
      <c r="A21" s="14" t="s">
        <v>577</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42"/>
  <sheetViews>
    <sheetView showGridLines="0" showZeros="0" workbookViewId="0">
      <selection activeCell="A2" sqref="A2:IV2"/>
    </sheetView>
  </sheetViews>
  <sheetFormatPr defaultColWidth="23.625" defaultRowHeight="12.75" customHeight="true" outlineLevelCol="6"/>
  <cols>
    <col min="1" max="1" width="11.125" style="65" customWidth="true"/>
    <col min="2" max="2" width="40.5" style="65" customWidth="true"/>
    <col min="3" max="5" width="22.375" style="65" customWidth="true"/>
    <col min="6" max="255" width="6.875" style="65" customWidth="true"/>
    <col min="256" max="16384" width="23.625" style="65"/>
  </cols>
  <sheetData>
    <row r="1" ht="20.1" customHeight="true" spans="1:1">
      <c r="A1" s="66" t="s">
        <v>336</v>
      </c>
    </row>
    <row r="2" s="174" customFormat="true" ht="36" customHeight="true" spans="1:5">
      <c r="A2" s="175" t="s">
        <v>337</v>
      </c>
      <c r="B2" s="189"/>
      <c r="C2" s="189"/>
      <c r="D2" s="189"/>
      <c r="E2" s="189"/>
    </row>
    <row r="3" ht="20.1" customHeight="true" spans="1:5">
      <c r="A3" s="162"/>
      <c r="B3" s="142"/>
      <c r="C3" s="142"/>
      <c r="D3" s="142"/>
      <c r="E3" s="142"/>
    </row>
    <row r="4" ht="20.1" customHeight="true" spans="1:5">
      <c r="A4" s="73"/>
      <c r="B4" s="72"/>
      <c r="C4" s="72"/>
      <c r="D4" s="72"/>
      <c r="E4" s="190" t="s">
        <v>313</v>
      </c>
    </row>
    <row r="5" ht="20.1" customHeight="true" spans="1:5">
      <c r="A5" s="90" t="s">
        <v>338</v>
      </c>
      <c r="B5" s="90"/>
      <c r="C5" s="90" t="s">
        <v>339</v>
      </c>
      <c r="D5" s="90"/>
      <c r="E5" s="90"/>
    </row>
    <row r="6" ht="20.1" customHeight="true" spans="1:5">
      <c r="A6" s="112" t="s">
        <v>340</v>
      </c>
      <c r="B6" s="112" t="s">
        <v>341</v>
      </c>
      <c r="C6" s="112" t="s">
        <v>342</v>
      </c>
      <c r="D6" s="112" t="s">
        <v>343</v>
      </c>
      <c r="E6" s="112" t="s">
        <v>344</v>
      </c>
    </row>
    <row r="7" ht="20.1" customHeight="true" spans="1:5">
      <c r="A7" s="75"/>
      <c r="B7" s="76" t="s">
        <v>318</v>
      </c>
      <c r="C7" s="77">
        <f>D7+E7</f>
        <v>1200.52</v>
      </c>
      <c r="D7" s="77">
        <f>D8+D14+D19+D25</f>
        <v>408.57</v>
      </c>
      <c r="E7" s="77">
        <f>E8+E14+E19+E25</f>
        <v>791.95</v>
      </c>
    </row>
    <row r="8" ht="20.1" customHeight="true" spans="1:5">
      <c r="A8" s="78">
        <v>201</v>
      </c>
      <c r="B8" s="78" t="s">
        <v>325</v>
      </c>
      <c r="C8" s="77">
        <f>C9</f>
        <v>1127.48</v>
      </c>
      <c r="D8" s="77">
        <f>D9</f>
        <v>335.53</v>
      </c>
      <c r="E8" s="77">
        <f>E9</f>
        <v>791.95</v>
      </c>
    </row>
    <row r="9" ht="20.1" customHeight="true" spans="1:5">
      <c r="A9" s="79">
        <v>20103</v>
      </c>
      <c r="B9" s="79" t="s">
        <v>345</v>
      </c>
      <c r="C9" s="77">
        <f>SUM(C10:C13)</f>
        <v>1127.48</v>
      </c>
      <c r="D9" s="77">
        <f>SUM(D10:D13)</f>
        <v>335.53</v>
      </c>
      <c r="E9" s="77">
        <f>SUM(E10:E13)</f>
        <v>791.95</v>
      </c>
    </row>
    <row r="10" ht="20.1" customHeight="true" spans="1:5">
      <c r="A10" s="79">
        <v>2010301</v>
      </c>
      <c r="B10" s="79" t="s">
        <v>346</v>
      </c>
      <c r="C10" s="77">
        <f>SUM(D10:E10)</f>
        <v>0</v>
      </c>
      <c r="D10" s="80"/>
      <c r="E10" s="77"/>
    </row>
    <row r="11" ht="20.1" customHeight="true" spans="1:5">
      <c r="A11" s="75">
        <v>2010302</v>
      </c>
      <c r="B11" s="79" t="s">
        <v>347</v>
      </c>
      <c r="C11" s="77">
        <f>SUM(D11:E11)</f>
        <v>0</v>
      </c>
      <c r="D11" s="80"/>
      <c r="E11" s="77"/>
    </row>
    <row r="12" ht="20.1" customHeight="true" spans="1:5">
      <c r="A12" s="75">
        <v>2010350</v>
      </c>
      <c r="B12" s="79" t="s">
        <v>348</v>
      </c>
      <c r="C12" s="77">
        <f>SUM(D12:E12)</f>
        <v>335.53</v>
      </c>
      <c r="D12" s="80">
        <v>335.53</v>
      </c>
      <c r="E12" s="77"/>
    </row>
    <row r="13" ht="20.1" customHeight="true" spans="1:7">
      <c r="A13" s="75">
        <v>2010399</v>
      </c>
      <c r="B13" s="75" t="s">
        <v>349</v>
      </c>
      <c r="C13" s="77">
        <f>SUM(D13:E13)</f>
        <v>791.95</v>
      </c>
      <c r="D13" s="77"/>
      <c r="E13" s="77">
        <v>791.95</v>
      </c>
      <c r="G13" s="138"/>
    </row>
    <row r="14" ht="20.1" customHeight="true" spans="1:5">
      <c r="A14" s="81">
        <v>208</v>
      </c>
      <c r="B14" s="82" t="s">
        <v>327</v>
      </c>
      <c r="C14" s="77">
        <f>C15</f>
        <v>37.8</v>
      </c>
      <c r="D14" s="77">
        <f>D15</f>
        <v>37.8</v>
      </c>
      <c r="E14" s="77"/>
    </row>
    <row r="15" ht="20.1" customHeight="true" spans="1:5">
      <c r="A15" s="79">
        <v>20805</v>
      </c>
      <c r="B15" s="75" t="s">
        <v>350</v>
      </c>
      <c r="C15" s="77">
        <f>SUM(D15:E15)</f>
        <v>37.8</v>
      </c>
      <c r="D15" s="77">
        <f>SUM(D16:D18)</f>
        <v>37.8</v>
      </c>
      <c r="E15" s="77"/>
    </row>
    <row r="16" ht="20.1" customHeight="true" spans="1:5">
      <c r="A16" s="79">
        <v>2080505</v>
      </c>
      <c r="B16" s="75" t="s">
        <v>351</v>
      </c>
      <c r="C16" s="77">
        <f>SUM(D16:E16)</f>
        <v>23.73</v>
      </c>
      <c r="D16" s="77">
        <v>23.73</v>
      </c>
      <c r="E16" s="77"/>
    </row>
    <row r="17" ht="20.1" customHeight="true" spans="1:5">
      <c r="A17" s="75">
        <v>2080506</v>
      </c>
      <c r="B17" s="75" t="s">
        <v>352</v>
      </c>
      <c r="C17" s="77">
        <f>SUM(D17:E17)</f>
        <v>11.86</v>
      </c>
      <c r="D17" s="77">
        <v>11.86</v>
      </c>
      <c r="E17" s="77"/>
    </row>
    <row r="18" ht="20.1" customHeight="true" spans="1:5">
      <c r="A18" s="75">
        <v>2080599</v>
      </c>
      <c r="B18" s="75" t="s">
        <v>353</v>
      </c>
      <c r="C18" s="77">
        <f>SUM(D18:E18)</f>
        <v>2.21</v>
      </c>
      <c r="D18" s="77">
        <v>2.21</v>
      </c>
      <c r="E18" s="77"/>
    </row>
    <row r="19" ht="20.1" customHeight="true" spans="1:5">
      <c r="A19" s="78">
        <v>210</v>
      </c>
      <c r="B19" s="78" t="s">
        <v>329</v>
      </c>
      <c r="C19" s="77">
        <f>SUM(C21:C24)</f>
        <v>17.44</v>
      </c>
      <c r="D19" s="77">
        <f>D20</f>
        <v>17.44</v>
      </c>
      <c r="E19" s="77"/>
    </row>
    <row r="20" ht="20.1" customHeight="true" spans="1:5">
      <c r="A20" s="75">
        <v>21011</v>
      </c>
      <c r="B20" s="79" t="s">
        <v>354</v>
      </c>
      <c r="C20" s="77">
        <f>SUM(C21:C24)</f>
        <v>17.44</v>
      </c>
      <c r="D20" s="77">
        <f>SUM(D21:D24)</f>
        <v>17.44</v>
      </c>
      <c r="E20" s="77"/>
    </row>
    <row r="21" ht="20.1" customHeight="true" spans="1:5">
      <c r="A21" s="75">
        <v>2101101</v>
      </c>
      <c r="B21" s="75" t="s">
        <v>355</v>
      </c>
      <c r="C21" s="77">
        <f t="shared" ref="C21:C27" si="0">SUM(D21:E21)</f>
        <v>0.11</v>
      </c>
      <c r="D21" s="77">
        <v>0.11</v>
      </c>
      <c r="E21" s="77"/>
    </row>
    <row r="22" ht="20.1" customHeight="true" spans="1:5">
      <c r="A22" s="75">
        <v>2101102</v>
      </c>
      <c r="B22" s="75" t="s">
        <v>356</v>
      </c>
      <c r="C22" s="77">
        <f t="shared" si="0"/>
        <v>14.09</v>
      </c>
      <c r="D22" s="77">
        <v>14.09</v>
      </c>
      <c r="E22" s="77"/>
    </row>
    <row r="23" ht="20.1" customHeight="true" spans="1:5">
      <c r="A23" s="75">
        <v>2101103</v>
      </c>
      <c r="B23" s="75" t="s">
        <v>357</v>
      </c>
      <c r="C23" s="77">
        <f t="shared" si="0"/>
        <v>0.2</v>
      </c>
      <c r="D23" s="77">
        <v>0.2</v>
      </c>
      <c r="E23" s="77"/>
    </row>
    <row r="24" ht="20.1" customHeight="true" spans="1:5">
      <c r="A24" s="75">
        <v>2101199</v>
      </c>
      <c r="B24" s="75" t="s">
        <v>358</v>
      </c>
      <c r="C24" s="77">
        <f t="shared" si="0"/>
        <v>3.04</v>
      </c>
      <c r="D24" s="77">
        <v>3.04</v>
      </c>
      <c r="E24" s="77"/>
    </row>
    <row r="25" ht="20.1" customHeight="true" spans="1:5">
      <c r="A25" s="78">
        <v>221</v>
      </c>
      <c r="B25" s="81" t="s">
        <v>332</v>
      </c>
      <c r="C25" s="77">
        <f t="shared" si="0"/>
        <v>17.8</v>
      </c>
      <c r="D25" s="77">
        <f>D26</f>
        <v>17.8</v>
      </c>
      <c r="E25" s="77"/>
    </row>
    <row r="26" ht="20.1" customHeight="true" spans="1:5">
      <c r="A26" s="75">
        <v>22102</v>
      </c>
      <c r="B26" s="75" t="s">
        <v>359</v>
      </c>
      <c r="C26" s="77">
        <f t="shared" si="0"/>
        <v>17.8</v>
      </c>
      <c r="D26" s="77">
        <f>D27</f>
        <v>17.8</v>
      </c>
      <c r="E26" s="77"/>
    </row>
    <row r="27" ht="17.1" customHeight="true" spans="1:5">
      <c r="A27" s="75">
        <v>2210201</v>
      </c>
      <c r="B27" s="75" t="s">
        <v>360</v>
      </c>
      <c r="C27" s="77">
        <f t="shared" si="0"/>
        <v>17.8</v>
      </c>
      <c r="D27" s="77">
        <v>17.8</v>
      </c>
      <c r="E27" s="77"/>
    </row>
    <row r="28" customHeight="true" spans="1:5">
      <c r="A28" s="67"/>
      <c r="B28" s="67"/>
      <c r="C28" s="67"/>
      <c r="D28" s="67"/>
      <c r="E28" s="67"/>
    </row>
    <row r="29" customHeight="true" spans="1:5">
      <c r="A29" s="67"/>
      <c r="B29" s="67"/>
      <c r="C29" s="67"/>
      <c r="D29" s="67"/>
      <c r="E29" s="67"/>
    </row>
    <row r="30" customHeight="true" spans="1:5">
      <c r="A30" s="67"/>
      <c r="B30" s="67"/>
      <c r="D30" s="67"/>
      <c r="E30" s="67"/>
    </row>
    <row r="31" customHeight="true" spans="1:5">
      <c r="A31" s="67"/>
      <c r="B31" s="67"/>
      <c r="D31" s="67"/>
      <c r="E31" s="67"/>
    </row>
    <row r="32" s="67" customFormat="true" customHeight="true"/>
    <row r="33" customHeight="true" spans="1:2">
      <c r="A33" s="67"/>
      <c r="B33" s="67"/>
    </row>
    <row r="34" customHeight="true" spans="1:4">
      <c r="A34" s="67"/>
      <c r="B34" s="67"/>
      <c r="D34" s="67"/>
    </row>
    <row r="35" customHeight="true" spans="1:2">
      <c r="A35" s="67"/>
      <c r="B35" s="67"/>
    </row>
    <row r="36" customHeight="true" spans="1:2">
      <c r="A36" s="67"/>
      <c r="B36" s="67"/>
    </row>
    <row r="37" customHeight="true" spans="2:3">
      <c r="B37" s="67"/>
      <c r="C37" s="67"/>
    </row>
    <row r="39" customHeight="true" spans="1:1">
      <c r="A39" s="67"/>
    </row>
    <row r="41" customHeight="true" spans="2:2">
      <c r="B41" s="67"/>
    </row>
    <row r="42" customHeight="true" spans="2:2">
      <c r="B42" s="67"/>
    </row>
  </sheetData>
  <mergeCells count="2">
    <mergeCell ref="A5:B5"/>
    <mergeCell ref="C5:E5"/>
  </mergeCells>
  <printOptions horizontalCentered="true"/>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workbookViewId="0">
      <selection activeCell="A2" sqref="A2:IV2"/>
    </sheetView>
  </sheetViews>
  <sheetFormatPr defaultColWidth="6.875" defaultRowHeight="20.1" customHeight="true"/>
  <cols>
    <col min="1" max="1" width="14.5" style="65" customWidth="true"/>
    <col min="2" max="2" width="37.875" style="65" customWidth="true"/>
    <col min="3" max="5" width="16.5" style="65" customWidth="true"/>
    <col min="6" max="6" width="6.875" style="65"/>
    <col min="7" max="7" width="18" style="65" customWidth="true"/>
    <col min="8" max="16384" width="6.875" style="65"/>
  </cols>
  <sheetData>
    <row r="1" customHeight="true" spans="1:5">
      <c r="A1" s="66" t="s">
        <v>361</v>
      </c>
      <c r="E1" s="185"/>
    </row>
    <row r="2" s="174" customFormat="true" ht="44.25" customHeight="true" spans="1:5">
      <c r="A2" s="175" t="s">
        <v>362</v>
      </c>
      <c r="B2" s="176"/>
      <c r="C2" s="176"/>
      <c r="D2" s="176"/>
      <c r="E2" s="176"/>
    </row>
    <row r="3" customHeight="true" spans="1:5">
      <c r="A3" s="177"/>
      <c r="B3" s="177"/>
      <c r="C3" s="177"/>
      <c r="D3" s="177"/>
      <c r="E3" s="177"/>
    </row>
    <row r="4" s="163" customFormat="true" customHeight="true" spans="1:5">
      <c r="A4" s="73"/>
      <c r="B4" s="72"/>
      <c r="C4" s="72"/>
      <c r="D4" s="72"/>
      <c r="E4" s="186" t="s">
        <v>313</v>
      </c>
    </row>
    <row r="5" s="163" customFormat="true" customHeight="true" spans="1:5">
      <c r="A5" s="90" t="s">
        <v>363</v>
      </c>
      <c r="B5" s="90"/>
      <c r="C5" s="90" t="s">
        <v>364</v>
      </c>
      <c r="D5" s="90"/>
      <c r="E5" s="90"/>
    </row>
    <row r="6" s="163" customFormat="true" customHeight="true" spans="1:5">
      <c r="A6" s="90" t="s">
        <v>340</v>
      </c>
      <c r="B6" s="90" t="s">
        <v>341</v>
      </c>
      <c r="C6" s="90" t="s">
        <v>318</v>
      </c>
      <c r="D6" s="90" t="s">
        <v>365</v>
      </c>
      <c r="E6" s="90" t="s">
        <v>366</v>
      </c>
    </row>
    <row r="7" s="163" customFormat="true" customHeight="true" spans="1:10">
      <c r="A7" s="178" t="s">
        <v>367</v>
      </c>
      <c r="B7" s="179" t="s">
        <v>368</v>
      </c>
      <c r="C7" s="119">
        <f>SUM(D7:E7)</f>
        <v>408.57</v>
      </c>
      <c r="D7" s="180">
        <f>SUM(D8,D21,D50)</f>
        <v>328.96</v>
      </c>
      <c r="E7" s="119">
        <f>SUM(E8,E21,E50)</f>
        <v>79.61</v>
      </c>
      <c r="J7" s="139"/>
    </row>
    <row r="8" s="163" customFormat="true" customHeight="true" spans="1:7">
      <c r="A8" s="181" t="s">
        <v>369</v>
      </c>
      <c r="B8" s="182" t="s">
        <v>370</v>
      </c>
      <c r="C8" s="119">
        <f t="shared" ref="C8:C39" si="0">SUM(D8:E8)</f>
        <v>325.64</v>
      </c>
      <c r="D8" s="183">
        <f>SUM(D9:D20)</f>
        <v>325.64</v>
      </c>
      <c r="E8" s="119"/>
      <c r="G8" s="187"/>
    </row>
    <row r="9" s="163" customFormat="true" customHeight="true" spans="1:11">
      <c r="A9" s="181" t="s">
        <v>371</v>
      </c>
      <c r="B9" s="182" t="s">
        <v>372</v>
      </c>
      <c r="C9" s="119">
        <f t="shared" si="0"/>
        <v>75.41</v>
      </c>
      <c r="D9" s="180">
        <v>75.41</v>
      </c>
      <c r="E9" s="119"/>
      <c r="F9" s="139"/>
      <c r="G9" s="139"/>
      <c r="K9" s="139"/>
    </row>
    <row r="10" s="163" customFormat="true" customHeight="true" spans="1:8">
      <c r="A10" s="181" t="s">
        <v>373</v>
      </c>
      <c r="B10" s="182" t="s">
        <v>374</v>
      </c>
      <c r="C10" s="119">
        <f t="shared" si="0"/>
        <v>2.94</v>
      </c>
      <c r="D10" s="180">
        <v>2.94</v>
      </c>
      <c r="E10" s="119"/>
      <c r="F10" s="139"/>
      <c r="H10" s="139"/>
    </row>
    <row r="11" s="163" customFormat="true" customHeight="true" spans="1:8">
      <c r="A11" s="181" t="s">
        <v>375</v>
      </c>
      <c r="B11" s="182" t="s">
        <v>376</v>
      </c>
      <c r="C11" s="119">
        <f t="shared" si="0"/>
        <v>0</v>
      </c>
      <c r="D11" s="180"/>
      <c r="E11" s="119"/>
      <c r="F11" s="139"/>
      <c r="H11" s="139"/>
    </row>
    <row r="12" s="163" customFormat="true" customHeight="true" spans="1:8">
      <c r="A12" s="181" t="s">
        <v>377</v>
      </c>
      <c r="B12" s="182" t="s">
        <v>378</v>
      </c>
      <c r="C12" s="119">
        <f t="shared" si="0"/>
        <v>162.81</v>
      </c>
      <c r="D12" s="180">
        <v>162.81</v>
      </c>
      <c r="E12" s="119"/>
      <c r="F12" s="139"/>
      <c r="G12" s="139"/>
      <c r="H12" s="139"/>
    </row>
    <row r="13" s="163" customFormat="true" customHeight="true" spans="1:10">
      <c r="A13" s="181" t="s">
        <v>379</v>
      </c>
      <c r="B13" s="182" t="s">
        <v>380</v>
      </c>
      <c r="C13" s="119">
        <f t="shared" si="0"/>
        <v>23.73</v>
      </c>
      <c r="D13" s="180">
        <v>23.73</v>
      </c>
      <c r="E13" s="188"/>
      <c r="F13" s="139"/>
      <c r="J13" s="139"/>
    </row>
    <row r="14" s="163" customFormat="true" customHeight="true" spans="1:11">
      <c r="A14" s="181" t="s">
        <v>381</v>
      </c>
      <c r="B14" s="182" t="s">
        <v>382</v>
      </c>
      <c r="C14" s="119">
        <f t="shared" si="0"/>
        <v>11.86</v>
      </c>
      <c r="D14" s="180">
        <v>11.86</v>
      </c>
      <c r="E14" s="188"/>
      <c r="F14" s="139"/>
      <c r="G14" s="139"/>
      <c r="K14" s="139"/>
    </row>
    <row r="15" s="163" customFormat="true" customHeight="true" spans="1:11">
      <c r="A15" s="181" t="s">
        <v>383</v>
      </c>
      <c r="B15" s="182" t="s">
        <v>384</v>
      </c>
      <c r="C15" s="119">
        <f t="shared" si="0"/>
        <v>14.2</v>
      </c>
      <c r="D15" s="180">
        <f>14.09+0.11</f>
        <v>14.2</v>
      </c>
      <c r="E15" s="188"/>
      <c r="F15" s="139"/>
      <c r="G15" s="139"/>
      <c r="H15" s="139"/>
      <c r="K15" s="139"/>
    </row>
    <row r="16" s="163" customFormat="true" customHeight="true" spans="1:11">
      <c r="A16" s="181" t="s">
        <v>385</v>
      </c>
      <c r="B16" s="182" t="s">
        <v>386</v>
      </c>
      <c r="C16" s="119">
        <f t="shared" si="0"/>
        <v>0</v>
      </c>
      <c r="D16" s="180"/>
      <c r="E16" s="119"/>
      <c r="F16" s="139"/>
      <c r="G16" s="139"/>
      <c r="K16" s="139"/>
    </row>
    <row r="17" s="163" customFormat="true" customHeight="true" spans="1:11">
      <c r="A17" s="181" t="s">
        <v>387</v>
      </c>
      <c r="B17" s="182" t="s">
        <v>388</v>
      </c>
      <c r="C17" s="119">
        <f t="shared" si="0"/>
        <v>1.19</v>
      </c>
      <c r="D17" s="180">
        <v>1.19</v>
      </c>
      <c r="E17" s="119"/>
      <c r="F17" s="139"/>
      <c r="G17" s="139"/>
      <c r="K17" s="139"/>
    </row>
    <row r="18" s="163" customFormat="true" customHeight="true" spans="1:11">
      <c r="A18" s="181" t="s">
        <v>389</v>
      </c>
      <c r="B18" s="182" t="s">
        <v>390</v>
      </c>
      <c r="C18" s="119">
        <f t="shared" si="0"/>
        <v>17.8</v>
      </c>
      <c r="D18" s="180">
        <v>17.8</v>
      </c>
      <c r="E18" s="119"/>
      <c r="F18" s="139"/>
      <c r="G18" s="139"/>
      <c r="K18" s="139"/>
    </row>
    <row r="19" s="163" customFormat="true" customHeight="true" spans="1:11">
      <c r="A19" s="181" t="s">
        <v>391</v>
      </c>
      <c r="B19" s="182" t="s">
        <v>392</v>
      </c>
      <c r="C19" s="119">
        <f t="shared" si="0"/>
        <v>3.04</v>
      </c>
      <c r="D19" s="180">
        <v>3.04</v>
      </c>
      <c r="E19" s="119"/>
      <c r="F19" s="139"/>
      <c r="G19" s="139"/>
      <c r="I19" s="139"/>
      <c r="K19" s="139"/>
    </row>
    <row r="20" s="163" customFormat="true" customHeight="true" spans="1:11">
      <c r="A20" s="181" t="s">
        <v>393</v>
      </c>
      <c r="B20" s="182" t="s">
        <v>394</v>
      </c>
      <c r="C20" s="119">
        <f t="shared" si="0"/>
        <v>12.66</v>
      </c>
      <c r="D20" s="180">
        <v>12.66</v>
      </c>
      <c r="E20" s="119"/>
      <c r="F20" s="139"/>
      <c r="G20" s="139"/>
      <c r="K20" s="139"/>
    </row>
    <row r="21" s="163" customFormat="true" customHeight="true" spans="1:7">
      <c r="A21" s="181" t="s">
        <v>395</v>
      </c>
      <c r="B21" s="182" t="s">
        <v>396</v>
      </c>
      <c r="C21" s="119">
        <f t="shared" si="0"/>
        <v>79.61</v>
      </c>
      <c r="D21" s="183"/>
      <c r="E21" s="119">
        <f>SUM(E22:E49)</f>
        <v>79.61</v>
      </c>
      <c r="F21" s="139"/>
      <c r="G21" s="139"/>
    </row>
    <row r="22" s="163" customFormat="true" customHeight="true" spans="1:14">
      <c r="A22" s="181" t="s">
        <v>397</v>
      </c>
      <c r="B22" s="129" t="s">
        <v>398</v>
      </c>
      <c r="C22" s="119">
        <f t="shared" si="0"/>
        <v>3</v>
      </c>
      <c r="D22" s="180"/>
      <c r="E22" s="119">
        <v>3</v>
      </c>
      <c r="F22" s="139"/>
      <c r="G22" s="139"/>
      <c r="H22" s="139"/>
      <c r="N22" s="139"/>
    </row>
    <row r="23" s="163" customFormat="true" customHeight="true" spans="1:7">
      <c r="A23" s="181" t="s">
        <v>399</v>
      </c>
      <c r="B23" s="184" t="s">
        <v>400</v>
      </c>
      <c r="C23" s="119">
        <f t="shared" si="0"/>
        <v>0</v>
      </c>
      <c r="D23" s="180"/>
      <c r="E23" s="119"/>
      <c r="F23" s="139"/>
      <c r="G23" s="139"/>
    </row>
    <row r="24" s="163" customFormat="true" customHeight="true" spans="1:10">
      <c r="A24" s="181" t="s">
        <v>401</v>
      </c>
      <c r="B24" s="184" t="s">
        <v>402</v>
      </c>
      <c r="C24" s="119">
        <f t="shared" si="0"/>
        <v>0</v>
      </c>
      <c r="D24" s="180"/>
      <c r="E24" s="119"/>
      <c r="F24" s="139"/>
      <c r="H24" s="139"/>
      <c r="J24" s="139"/>
    </row>
    <row r="25" s="163" customFormat="true" customHeight="true" spans="1:8">
      <c r="A25" s="181" t="s">
        <v>403</v>
      </c>
      <c r="B25" s="184" t="s">
        <v>404</v>
      </c>
      <c r="C25" s="119">
        <f t="shared" si="0"/>
        <v>0</v>
      </c>
      <c r="D25" s="180"/>
      <c r="E25" s="119"/>
      <c r="F25" s="139"/>
      <c r="G25" s="139"/>
      <c r="H25" s="139"/>
    </row>
    <row r="26" s="163" customFormat="true" customHeight="true" spans="1:6">
      <c r="A26" s="181" t="s">
        <v>405</v>
      </c>
      <c r="B26" s="184" t="s">
        <v>406</v>
      </c>
      <c r="C26" s="119">
        <f t="shared" si="0"/>
        <v>2</v>
      </c>
      <c r="D26" s="180"/>
      <c r="E26" s="119">
        <v>2</v>
      </c>
      <c r="F26" s="139"/>
    </row>
    <row r="27" s="163" customFormat="true" customHeight="true" spans="1:12">
      <c r="A27" s="181" t="s">
        <v>407</v>
      </c>
      <c r="B27" s="184" t="s">
        <v>408</v>
      </c>
      <c r="C27" s="119">
        <f t="shared" si="0"/>
        <v>2</v>
      </c>
      <c r="D27" s="180"/>
      <c r="E27" s="119">
        <v>2</v>
      </c>
      <c r="F27" s="139"/>
      <c r="G27" s="139"/>
      <c r="I27" s="139"/>
      <c r="L27" s="139"/>
    </row>
    <row r="28" s="163" customFormat="true" customHeight="true" spans="1:8">
      <c r="A28" s="181" t="s">
        <v>409</v>
      </c>
      <c r="B28" s="184" t="s">
        <v>410</v>
      </c>
      <c r="C28" s="119">
        <f t="shared" si="0"/>
        <v>4</v>
      </c>
      <c r="D28" s="180"/>
      <c r="E28" s="119">
        <v>4</v>
      </c>
      <c r="F28" s="139"/>
      <c r="G28" s="139"/>
      <c r="H28" s="139"/>
    </row>
    <row r="29" s="163" customFormat="true" customHeight="true" spans="1:7">
      <c r="A29" s="181" t="s">
        <v>411</v>
      </c>
      <c r="B29" s="184" t="s">
        <v>412</v>
      </c>
      <c r="C29" s="119">
        <f t="shared" si="0"/>
        <v>0</v>
      </c>
      <c r="D29" s="180"/>
      <c r="E29" s="119"/>
      <c r="F29" s="139"/>
      <c r="G29" s="139"/>
    </row>
    <row r="30" s="163" customFormat="true" customHeight="true" spans="1:7">
      <c r="A30" s="181" t="s">
        <v>413</v>
      </c>
      <c r="B30" s="184" t="s">
        <v>414</v>
      </c>
      <c r="C30" s="119">
        <f t="shared" si="0"/>
        <v>0</v>
      </c>
      <c r="D30" s="180"/>
      <c r="E30" s="119"/>
      <c r="F30" s="139"/>
      <c r="G30" s="139"/>
    </row>
    <row r="31" s="163" customFormat="true" customHeight="true" spans="1:7">
      <c r="A31" s="181" t="s">
        <v>415</v>
      </c>
      <c r="B31" s="129" t="s">
        <v>416</v>
      </c>
      <c r="C31" s="119">
        <f t="shared" si="0"/>
        <v>36</v>
      </c>
      <c r="D31" s="180"/>
      <c r="E31" s="119">
        <v>36</v>
      </c>
      <c r="F31" s="139"/>
      <c r="G31" s="139"/>
    </row>
    <row r="32" s="163" customFormat="true" customHeight="true" spans="1:16">
      <c r="A32" s="181" t="s">
        <v>417</v>
      </c>
      <c r="B32" s="129" t="s">
        <v>418</v>
      </c>
      <c r="C32" s="119">
        <f t="shared" si="0"/>
        <v>0</v>
      </c>
      <c r="D32" s="180"/>
      <c r="E32" s="119"/>
      <c r="F32" s="139"/>
      <c r="G32" s="139"/>
      <c r="P32" s="139"/>
    </row>
    <row r="33" s="163" customFormat="true" customHeight="true" spans="1:11">
      <c r="A33" s="181" t="s">
        <v>419</v>
      </c>
      <c r="B33" s="184" t="s">
        <v>420</v>
      </c>
      <c r="C33" s="119">
        <f t="shared" si="0"/>
        <v>0</v>
      </c>
      <c r="D33" s="180"/>
      <c r="E33" s="119"/>
      <c r="F33" s="139"/>
      <c r="G33" s="139"/>
      <c r="H33" s="139"/>
      <c r="K33" s="139"/>
    </row>
    <row r="34" s="163" customFormat="true" customHeight="true" spans="1:9">
      <c r="A34" s="181" t="s">
        <v>421</v>
      </c>
      <c r="B34" s="184" t="s">
        <v>422</v>
      </c>
      <c r="C34" s="119">
        <f t="shared" si="0"/>
        <v>0</v>
      </c>
      <c r="D34" s="180"/>
      <c r="E34" s="119"/>
      <c r="F34" s="139"/>
      <c r="G34" s="139"/>
      <c r="H34" s="139"/>
      <c r="I34" s="139"/>
    </row>
    <row r="35" s="163" customFormat="true" customHeight="true" spans="1:10">
      <c r="A35" s="181" t="s">
        <v>423</v>
      </c>
      <c r="B35" s="184" t="s">
        <v>424</v>
      </c>
      <c r="C35" s="119">
        <f t="shared" si="0"/>
        <v>0</v>
      </c>
      <c r="D35" s="180"/>
      <c r="E35" s="119"/>
      <c r="F35" s="139"/>
      <c r="G35" s="139"/>
      <c r="H35" s="139"/>
      <c r="I35" s="139"/>
      <c r="J35" s="139"/>
    </row>
    <row r="36" s="163" customFormat="true" customHeight="true" spans="1:8">
      <c r="A36" s="181" t="s">
        <v>425</v>
      </c>
      <c r="B36" s="184" t="s">
        <v>426</v>
      </c>
      <c r="C36" s="119">
        <f t="shared" si="0"/>
        <v>2.22</v>
      </c>
      <c r="D36" s="180"/>
      <c r="E36" s="119">
        <v>2.22</v>
      </c>
      <c r="F36" s="139"/>
      <c r="G36" s="139"/>
      <c r="H36" s="139"/>
    </row>
    <row r="37" s="163" customFormat="true" customHeight="true" spans="1:9">
      <c r="A37" s="181" t="s">
        <v>427</v>
      </c>
      <c r="B37" s="184" t="s">
        <v>428</v>
      </c>
      <c r="C37" s="119">
        <f t="shared" si="0"/>
        <v>0</v>
      </c>
      <c r="D37" s="180"/>
      <c r="E37" s="119"/>
      <c r="F37" s="139"/>
      <c r="I37" s="139"/>
    </row>
    <row r="38" s="163" customFormat="true" customHeight="true" spans="1:8">
      <c r="A38" s="181" t="s">
        <v>429</v>
      </c>
      <c r="B38" s="184" t="s">
        <v>430</v>
      </c>
      <c r="C38" s="119">
        <f t="shared" si="0"/>
        <v>0</v>
      </c>
      <c r="D38" s="180"/>
      <c r="E38" s="119"/>
      <c r="F38" s="139"/>
      <c r="G38" s="139"/>
      <c r="H38" s="139"/>
    </row>
    <row r="39" s="163" customFormat="true" customHeight="true" spans="1:6">
      <c r="A39" s="181" t="s">
        <v>431</v>
      </c>
      <c r="B39" s="184" t="s">
        <v>432</v>
      </c>
      <c r="C39" s="119">
        <f t="shared" si="0"/>
        <v>0</v>
      </c>
      <c r="D39" s="180"/>
      <c r="E39" s="119"/>
      <c r="F39" s="139"/>
    </row>
    <row r="40" s="163" customFormat="true" customHeight="true" spans="1:8">
      <c r="A40" s="181" t="s">
        <v>433</v>
      </c>
      <c r="B40" s="184" t="s">
        <v>434</v>
      </c>
      <c r="C40" s="119">
        <f t="shared" ref="C40:C57" si="1">SUM(D40:E40)</f>
        <v>0</v>
      </c>
      <c r="D40" s="180"/>
      <c r="E40" s="119"/>
      <c r="F40" s="139"/>
      <c r="G40" s="139"/>
      <c r="H40" s="139"/>
    </row>
    <row r="41" s="163" customFormat="true" customHeight="true" spans="1:8">
      <c r="A41" s="181" t="s">
        <v>435</v>
      </c>
      <c r="B41" s="184" t="s">
        <v>436</v>
      </c>
      <c r="C41" s="119">
        <f t="shared" si="1"/>
        <v>0</v>
      </c>
      <c r="D41" s="180"/>
      <c r="E41" s="119"/>
      <c r="F41" s="139"/>
      <c r="G41" s="139"/>
      <c r="H41" s="139"/>
    </row>
    <row r="42" s="163" customFormat="true" customHeight="true" spans="1:19">
      <c r="A42" s="181" t="s">
        <v>437</v>
      </c>
      <c r="B42" s="184" t="s">
        <v>438</v>
      </c>
      <c r="C42" s="119">
        <f t="shared" si="1"/>
        <v>21.45</v>
      </c>
      <c r="D42" s="180"/>
      <c r="E42" s="119">
        <v>21.45</v>
      </c>
      <c r="F42" s="139"/>
      <c r="G42" s="139"/>
      <c r="J42" s="139"/>
      <c r="S42" s="139"/>
    </row>
    <row r="43" s="163" customFormat="true" customHeight="true" spans="1:7">
      <c r="A43" s="181" t="s">
        <v>439</v>
      </c>
      <c r="B43" s="184" t="s">
        <v>440</v>
      </c>
      <c r="C43" s="119">
        <f t="shared" si="1"/>
        <v>0</v>
      </c>
      <c r="D43" s="180"/>
      <c r="E43" s="119"/>
      <c r="F43" s="139"/>
      <c r="G43" s="139"/>
    </row>
    <row r="44" s="163" customFormat="true" customHeight="true" spans="1:9">
      <c r="A44" s="181" t="s">
        <v>441</v>
      </c>
      <c r="B44" s="129" t="s">
        <v>442</v>
      </c>
      <c r="C44" s="119">
        <f t="shared" si="1"/>
        <v>2.97</v>
      </c>
      <c r="D44" s="180"/>
      <c r="E44" s="119">
        <v>2.97</v>
      </c>
      <c r="F44" s="139"/>
      <c r="G44" s="139"/>
      <c r="H44" s="139"/>
      <c r="I44" s="139"/>
    </row>
    <row r="45" s="163" customFormat="true" customHeight="true" spans="1:7">
      <c r="A45" s="181" t="s">
        <v>443</v>
      </c>
      <c r="B45" s="184" t="s">
        <v>444</v>
      </c>
      <c r="C45" s="119">
        <f t="shared" si="1"/>
        <v>2.26</v>
      </c>
      <c r="D45" s="180"/>
      <c r="E45" s="119">
        <v>2.26</v>
      </c>
      <c r="F45" s="139"/>
      <c r="G45" s="139"/>
    </row>
    <row r="46" s="163" customFormat="true" customHeight="true" spans="1:16">
      <c r="A46" s="181" t="s">
        <v>445</v>
      </c>
      <c r="B46" s="184" t="s">
        <v>446</v>
      </c>
      <c r="C46" s="119">
        <f t="shared" si="1"/>
        <v>3.5</v>
      </c>
      <c r="D46" s="180"/>
      <c r="E46" s="119">
        <v>3.5</v>
      </c>
      <c r="F46" s="139"/>
      <c r="G46" s="139"/>
      <c r="I46" s="139"/>
      <c r="P46" s="139"/>
    </row>
    <row r="47" s="163" customFormat="true" customHeight="true" spans="1:16">
      <c r="A47" s="181" t="s">
        <v>447</v>
      </c>
      <c r="B47" s="184" t="s">
        <v>448</v>
      </c>
      <c r="C47" s="119">
        <f t="shared" si="1"/>
        <v>0</v>
      </c>
      <c r="D47" s="180"/>
      <c r="E47" s="119"/>
      <c r="F47" s="139"/>
      <c r="G47" s="139"/>
      <c r="H47" s="139"/>
      <c r="P47" s="139"/>
    </row>
    <row r="48" s="163" customFormat="true" customHeight="true" spans="1:10">
      <c r="A48" s="181" t="s">
        <v>449</v>
      </c>
      <c r="B48" s="184" t="s">
        <v>450</v>
      </c>
      <c r="C48" s="119">
        <f t="shared" si="1"/>
        <v>0</v>
      </c>
      <c r="D48" s="180"/>
      <c r="E48" s="119"/>
      <c r="F48" s="139"/>
      <c r="G48" s="139"/>
      <c r="H48" s="139"/>
      <c r="J48" s="139"/>
    </row>
    <row r="49" s="163" customFormat="true" customHeight="true" spans="1:9">
      <c r="A49" s="181" t="s">
        <v>451</v>
      </c>
      <c r="B49" s="184" t="s">
        <v>452</v>
      </c>
      <c r="C49" s="119">
        <f t="shared" si="1"/>
        <v>0.21</v>
      </c>
      <c r="D49" s="180"/>
      <c r="E49" s="119">
        <v>0.21</v>
      </c>
      <c r="F49" s="139"/>
      <c r="G49" s="139"/>
      <c r="H49" s="139"/>
      <c r="I49" s="139"/>
    </row>
    <row r="50" s="163" customFormat="true" customHeight="true" spans="1:8">
      <c r="A50" s="181" t="s">
        <v>453</v>
      </c>
      <c r="B50" s="182" t="s">
        <v>454</v>
      </c>
      <c r="C50" s="119">
        <f t="shared" si="1"/>
        <v>3.32</v>
      </c>
      <c r="D50" s="183">
        <f>SUM(D51:D57)</f>
        <v>3.32</v>
      </c>
      <c r="E50" s="119"/>
      <c r="F50" s="139"/>
      <c r="H50" s="139"/>
    </row>
    <row r="51" s="163" customFormat="true" customHeight="true" spans="1:7">
      <c r="A51" s="181" t="s">
        <v>455</v>
      </c>
      <c r="B51" s="184" t="s">
        <v>456</v>
      </c>
      <c r="C51" s="119">
        <f t="shared" si="1"/>
        <v>1.08</v>
      </c>
      <c r="D51" s="180">
        <v>1.08</v>
      </c>
      <c r="E51" s="119"/>
      <c r="F51" s="139"/>
      <c r="G51" s="139"/>
    </row>
    <row r="52" s="163" customFormat="true" customHeight="true" spans="1:10">
      <c r="A52" s="181" t="s">
        <v>457</v>
      </c>
      <c r="B52" s="184" t="s">
        <v>458</v>
      </c>
      <c r="C52" s="119">
        <f t="shared" si="1"/>
        <v>0</v>
      </c>
      <c r="D52" s="180"/>
      <c r="E52" s="119"/>
      <c r="F52" s="139"/>
      <c r="G52" s="139"/>
      <c r="I52" s="139"/>
      <c r="J52" s="139"/>
    </row>
    <row r="53" s="163" customFormat="true" customHeight="true" spans="1:8">
      <c r="A53" s="181" t="s">
        <v>459</v>
      </c>
      <c r="B53" s="184" t="s">
        <v>392</v>
      </c>
      <c r="C53" s="119">
        <f t="shared" si="1"/>
        <v>0.2</v>
      </c>
      <c r="D53" s="180">
        <v>0.2</v>
      </c>
      <c r="E53" s="119"/>
      <c r="F53" s="139"/>
      <c r="G53" s="139"/>
      <c r="H53" s="139"/>
    </row>
    <row r="54" s="163" customFormat="true" customHeight="true" spans="1:7">
      <c r="A54" s="181" t="s">
        <v>460</v>
      </c>
      <c r="B54" s="184" t="s">
        <v>461</v>
      </c>
      <c r="C54" s="119">
        <f t="shared" si="1"/>
        <v>0</v>
      </c>
      <c r="D54" s="180"/>
      <c r="E54" s="119"/>
      <c r="F54" s="139"/>
      <c r="G54" s="139"/>
    </row>
    <row r="55" s="163" customFormat="true" customHeight="true" spans="1:7">
      <c r="A55" s="181" t="s">
        <v>462</v>
      </c>
      <c r="B55" s="184" t="s">
        <v>463</v>
      </c>
      <c r="C55" s="119">
        <f t="shared" si="1"/>
        <v>0.04</v>
      </c>
      <c r="D55" s="180">
        <v>0.04</v>
      </c>
      <c r="E55" s="119"/>
      <c r="F55" s="139"/>
      <c r="G55" s="139"/>
    </row>
    <row r="56" s="163" customFormat="true" customHeight="true" spans="1:7">
      <c r="A56" s="181" t="s">
        <v>464</v>
      </c>
      <c r="B56" s="184" t="s">
        <v>465</v>
      </c>
      <c r="C56" s="119">
        <f t="shared" si="1"/>
        <v>0</v>
      </c>
      <c r="D56" s="180"/>
      <c r="E56" s="119"/>
      <c r="F56" s="139"/>
      <c r="G56" s="139"/>
    </row>
    <row r="57" s="163" customFormat="true" customHeight="true" spans="1:6">
      <c r="A57" s="181" t="s">
        <v>466</v>
      </c>
      <c r="B57" s="184" t="s">
        <v>467</v>
      </c>
      <c r="C57" s="119">
        <f t="shared" si="1"/>
        <v>2</v>
      </c>
      <c r="D57" s="180">
        <v>2</v>
      </c>
      <c r="E57" s="119"/>
      <c r="F57" s="139"/>
    </row>
    <row r="58" customHeight="true" spans="3:5">
      <c r="C58" s="67"/>
      <c r="D58" s="67"/>
      <c r="E58" s="67"/>
    </row>
    <row r="59" customHeight="true" spans="4:14">
      <c r="D59" s="67"/>
      <c r="E59" s="67"/>
      <c r="F59" s="67"/>
      <c r="N59" s="67"/>
    </row>
  </sheetData>
  <mergeCells count="2">
    <mergeCell ref="A5:B5"/>
    <mergeCell ref="C5:E5"/>
  </mergeCells>
  <printOptions horizontalCentered="true"/>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0"/>
  <sheetViews>
    <sheetView showGridLines="0" showZeros="0" topLeftCell="G1" workbookViewId="0">
      <selection activeCell="G2" sqref="A2:IV2"/>
    </sheetView>
  </sheetViews>
  <sheetFormatPr defaultColWidth="6.875" defaultRowHeight="12.75" customHeight="true"/>
  <cols>
    <col min="1" max="6" width="11.625" style="65" hidden="true" customWidth="true"/>
    <col min="7" max="12" width="19.625" style="65" customWidth="true"/>
    <col min="13" max="16384" width="6.875" style="65"/>
  </cols>
  <sheetData>
    <row r="1" ht="20.1" customHeight="true" spans="1:12">
      <c r="A1" s="66" t="s">
        <v>468</v>
      </c>
      <c r="G1" s="167" t="s">
        <v>468</v>
      </c>
      <c r="L1" s="171"/>
    </row>
    <row r="2" s="159" customFormat="true" ht="42" customHeight="true" spans="1:12">
      <c r="A2" s="160" t="s">
        <v>469</v>
      </c>
      <c r="B2" s="161"/>
      <c r="C2" s="161"/>
      <c r="D2" s="161"/>
      <c r="E2" s="161"/>
      <c r="F2" s="161"/>
      <c r="G2" s="160" t="s">
        <v>470</v>
      </c>
      <c r="H2" s="161"/>
      <c r="I2" s="161"/>
      <c r="J2" s="161"/>
      <c r="K2" s="161"/>
      <c r="L2" s="161"/>
    </row>
    <row r="3" ht="20.1" customHeight="true" spans="1:12">
      <c r="A3" s="162"/>
      <c r="B3" s="142"/>
      <c r="C3" s="142"/>
      <c r="D3" s="142"/>
      <c r="E3" s="142"/>
      <c r="F3" s="142"/>
      <c r="G3" s="142"/>
      <c r="H3" s="142"/>
      <c r="I3" s="142"/>
      <c r="J3" s="142"/>
      <c r="K3" s="142"/>
      <c r="L3" s="142"/>
    </row>
    <row r="4" ht="20.1" customHeight="true" spans="1:12">
      <c r="A4" s="163"/>
      <c r="B4" s="163"/>
      <c r="C4" s="163"/>
      <c r="D4" s="163"/>
      <c r="E4" s="163"/>
      <c r="F4" s="163"/>
      <c r="G4" s="163"/>
      <c r="H4" s="163"/>
      <c r="I4" s="163"/>
      <c r="J4" s="163"/>
      <c r="K4" s="163"/>
      <c r="L4" s="84" t="s">
        <v>313</v>
      </c>
    </row>
    <row r="5" ht="28.5" customHeight="true" spans="1:12">
      <c r="A5" s="90" t="s">
        <v>471</v>
      </c>
      <c r="B5" s="90"/>
      <c r="C5" s="90"/>
      <c r="D5" s="90"/>
      <c r="E5" s="90"/>
      <c r="F5" s="145"/>
      <c r="G5" s="90" t="s">
        <v>339</v>
      </c>
      <c r="H5" s="90"/>
      <c r="I5" s="90"/>
      <c r="J5" s="90"/>
      <c r="K5" s="90"/>
      <c r="L5" s="90"/>
    </row>
    <row r="6" ht="28.5" customHeight="true" spans="1:12">
      <c r="A6" s="112" t="s">
        <v>318</v>
      </c>
      <c r="B6" s="164" t="s">
        <v>472</v>
      </c>
      <c r="C6" s="112" t="s">
        <v>473</v>
      </c>
      <c r="D6" s="112"/>
      <c r="E6" s="112"/>
      <c r="F6" s="168" t="s">
        <v>474</v>
      </c>
      <c r="G6" s="90" t="s">
        <v>318</v>
      </c>
      <c r="H6" s="59" t="s">
        <v>472</v>
      </c>
      <c r="I6" s="90" t="s">
        <v>473</v>
      </c>
      <c r="J6" s="90"/>
      <c r="K6" s="90"/>
      <c r="L6" s="90" t="s">
        <v>474</v>
      </c>
    </row>
    <row r="7" ht="28.5" customHeight="true" spans="1:12">
      <c r="A7" s="146"/>
      <c r="B7" s="74"/>
      <c r="C7" s="147" t="s">
        <v>342</v>
      </c>
      <c r="D7" s="165" t="s">
        <v>475</v>
      </c>
      <c r="E7" s="165" t="s">
        <v>476</v>
      </c>
      <c r="F7" s="146"/>
      <c r="G7" s="90"/>
      <c r="H7" s="59"/>
      <c r="I7" s="90" t="s">
        <v>342</v>
      </c>
      <c r="J7" s="59" t="s">
        <v>475</v>
      </c>
      <c r="K7" s="59" t="s">
        <v>476</v>
      </c>
      <c r="L7" s="90"/>
    </row>
    <row r="8" ht="28.5" customHeight="true" spans="1:12">
      <c r="A8" s="166"/>
      <c r="B8" s="166"/>
      <c r="C8" s="166"/>
      <c r="D8" s="166"/>
      <c r="E8" s="166"/>
      <c r="F8" s="169"/>
      <c r="G8" s="170">
        <f>H8+I8</f>
        <v>13.5</v>
      </c>
      <c r="H8" s="119"/>
      <c r="I8" s="172">
        <f>SUM(J8:L8)</f>
        <v>13.5</v>
      </c>
      <c r="J8" s="173"/>
      <c r="K8" s="170">
        <v>5.5</v>
      </c>
      <c r="L8" s="119">
        <v>8</v>
      </c>
    </row>
    <row r="9" ht="22.5" customHeight="true" spans="2:12">
      <c r="B9" s="67"/>
      <c r="G9" s="67"/>
      <c r="H9" s="67"/>
      <c r="I9" s="67"/>
      <c r="J9" s="67"/>
      <c r="K9" s="67"/>
      <c r="L9" s="67"/>
    </row>
    <row r="10" customHeight="true" spans="7:12">
      <c r="G10" s="67"/>
      <c r="H10" s="67"/>
      <c r="I10" s="67"/>
      <c r="J10" s="67"/>
      <c r="K10" s="67"/>
      <c r="L10" s="67"/>
    </row>
    <row r="11" customHeight="true" spans="7:12">
      <c r="G11" s="67"/>
      <c r="H11" s="67"/>
      <c r="I11" s="67"/>
      <c r="J11" s="67"/>
      <c r="K11" s="67"/>
      <c r="L11" s="67"/>
    </row>
    <row r="12" customHeight="true" spans="7:12">
      <c r="G12" s="67"/>
      <c r="H12" s="67"/>
      <c r="I12" s="67"/>
      <c r="L12" s="67"/>
    </row>
    <row r="13" customHeight="true" spans="6:11">
      <c r="F13" s="67"/>
      <c r="G13" s="67"/>
      <c r="H13" s="67"/>
      <c r="I13" s="67"/>
      <c r="J13" s="67"/>
      <c r="K13" s="67"/>
    </row>
    <row r="14" customHeight="true" spans="4:9">
      <c r="D14" s="67"/>
      <c r="G14" s="67"/>
      <c r="H14" s="67"/>
      <c r="I14" s="67"/>
    </row>
    <row r="15" customHeight="true" spans="10:10">
      <c r="J15" s="67"/>
    </row>
    <row r="16" customHeight="true" spans="11:12">
      <c r="K16" s="67"/>
      <c r="L16" s="67"/>
    </row>
    <row r="20" customHeight="true" spans="8:8">
      <c r="H20" s="67"/>
    </row>
  </sheetData>
  <mergeCells count="10">
    <mergeCell ref="A5:F5"/>
    <mergeCell ref="G5:L5"/>
    <mergeCell ref="C6:E6"/>
    <mergeCell ref="I6:K6"/>
    <mergeCell ref="A6:A7"/>
    <mergeCell ref="B6:B7"/>
    <mergeCell ref="F6:F7"/>
    <mergeCell ref="G6:G7"/>
    <mergeCell ref="H6:H7"/>
    <mergeCell ref="L6:L7"/>
  </mergeCells>
  <printOptions horizontalCentered="true"/>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9"/>
  <sheetViews>
    <sheetView showGridLines="0" showZeros="0" workbookViewId="0">
      <selection activeCell="A2" sqref="A2:IV2"/>
    </sheetView>
  </sheetViews>
  <sheetFormatPr defaultColWidth="6.875" defaultRowHeight="12.75" customHeight="true" outlineLevelCol="4"/>
  <cols>
    <col min="1" max="1" width="13.375" style="65" customWidth="true"/>
    <col min="2" max="2" width="52.5" style="65" customWidth="true"/>
    <col min="3" max="5" width="18.25" style="65" customWidth="true"/>
    <col min="6" max="16384" width="6.875" style="65"/>
  </cols>
  <sheetData>
    <row r="1" ht="20.1" customHeight="true" spans="1:5">
      <c r="A1" s="66" t="s">
        <v>477</v>
      </c>
      <c r="E1" s="106"/>
    </row>
    <row r="2" ht="42.75" customHeight="true" spans="1:5">
      <c r="A2" s="141" t="s">
        <v>478</v>
      </c>
      <c r="B2" s="142"/>
      <c r="C2" s="142"/>
      <c r="D2" s="142"/>
      <c r="E2" s="142"/>
    </row>
    <row r="3" ht="20.1" customHeight="true" spans="1:5">
      <c r="A3" s="142"/>
      <c r="B3" s="142"/>
      <c r="C3" s="142"/>
      <c r="D3" s="142"/>
      <c r="E3" s="142"/>
    </row>
    <row r="4" ht="20.1" customHeight="true" spans="1:5">
      <c r="A4" s="143"/>
      <c r="B4" s="144"/>
      <c r="C4" s="144"/>
      <c r="D4" s="144"/>
      <c r="E4" s="158" t="s">
        <v>313</v>
      </c>
    </row>
    <row r="5" ht="20.1" customHeight="true" spans="1:5">
      <c r="A5" s="90" t="s">
        <v>340</v>
      </c>
      <c r="B5" s="145" t="s">
        <v>341</v>
      </c>
      <c r="C5" s="90" t="s">
        <v>479</v>
      </c>
      <c r="D5" s="90"/>
      <c r="E5" s="90"/>
    </row>
    <row r="6" ht="20.1" customHeight="true" spans="1:5">
      <c r="A6" s="146"/>
      <c r="B6" s="146"/>
      <c r="C6" s="147" t="s">
        <v>318</v>
      </c>
      <c r="D6" s="147" t="s">
        <v>343</v>
      </c>
      <c r="E6" s="147" t="s">
        <v>344</v>
      </c>
    </row>
    <row r="7" ht="20.1" customHeight="true" spans="1:5">
      <c r="A7" s="148">
        <v>212</v>
      </c>
      <c r="B7" s="149" t="s">
        <v>331</v>
      </c>
      <c r="C7" s="150"/>
      <c r="D7" s="150"/>
      <c r="E7" s="150"/>
    </row>
    <row r="8" ht="20.1" customHeight="true" spans="1:5">
      <c r="A8" s="151">
        <v>2120899</v>
      </c>
      <c r="B8" s="152" t="s">
        <v>480</v>
      </c>
      <c r="C8" s="153"/>
      <c r="D8" s="153"/>
      <c r="E8" s="153"/>
    </row>
    <row r="9" ht="20.1" customHeight="true" spans="1:5">
      <c r="A9" s="154" t="s">
        <v>481</v>
      </c>
      <c r="B9" s="155" t="s">
        <v>482</v>
      </c>
      <c r="C9" s="119"/>
      <c r="D9" s="119"/>
      <c r="E9" s="119"/>
    </row>
    <row r="10" s="140" customFormat="true" ht="20.25" customHeight="true" spans="1:5">
      <c r="A10" s="156" t="s">
        <v>483</v>
      </c>
      <c r="B10" s="157"/>
      <c r="C10" s="157"/>
      <c r="D10" s="157"/>
      <c r="E10" s="157"/>
    </row>
    <row r="11" ht="20.25" customHeight="true" spans="1:5">
      <c r="A11" s="67"/>
      <c r="B11" s="67"/>
      <c r="C11" s="67"/>
      <c r="D11" s="67"/>
      <c r="E11" s="67"/>
    </row>
    <row r="12" customHeight="true" spans="1:5">
      <c r="A12" s="67"/>
      <c r="B12" s="67"/>
      <c r="C12" s="67"/>
      <c r="E12" s="67"/>
    </row>
    <row r="13" customHeight="true" spans="1:5">
      <c r="A13" s="67"/>
      <c r="B13" s="67"/>
      <c r="C13" s="67"/>
      <c r="D13" s="67"/>
      <c r="E13" s="67"/>
    </row>
    <row r="14" customHeight="true" spans="1:5">
      <c r="A14" s="67"/>
      <c r="B14" s="67"/>
      <c r="C14" s="67"/>
      <c r="E14" s="67"/>
    </row>
    <row r="15" customHeight="true" spans="1:5">
      <c r="A15" s="67"/>
      <c r="B15" s="67"/>
      <c r="D15" s="67"/>
      <c r="E15" s="67"/>
    </row>
    <row r="16" customHeight="true" spans="1:5">
      <c r="A16" s="67"/>
      <c r="E16" s="67"/>
    </row>
    <row r="17" customHeight="true" spans="2:2">
      <c r="B17" s="67"/>
    </row>
    <row r="18" customHeight="true" spans="2:2">
      <c r="B18" s="67"/>
    </row>
    <row r="19" customHeight="true" spans="2:2">
      <c r="B19" s="67"/>
    </row>
    <row r="20" customHeight="true" spans="2:2">
      <c r="B20" s="67"/>
    </row>
    <row r="21" customHeight="true" spans="2:2">
      <c r="B21" s="67"/>
    </row>
    <row r="22" customHeight="true" spans="2:2">
      <c r="B22" s="67"/>
    </row>
    <row r="24" customHeight="true" spans="2:2">
      <c r="B24" s="67"/>
    </row>
    <row r="25" customHeight="true" spans="2:2">
      <c r="B25" s="67"/>
    </row>
    <row r="27" customHeight="true" spans="2:2">
      <c r="B27" s="67"/>
    </row>
    <row r="28" customHeight="true" spans="2:2">
      <c r="B28" s="67"/>
    </row>
    <row r="29" customHeight="true" spans="4:4">
      <c r="D29" s="67"/>
    </row>
  </sheetData>
  <mergeCells count="3">
    <mergeCell ref="C5:E5"/>
    <mergeCell ref="A5:A6"/>
    <mergeCell ref="B5:B6"/>
  </mergeCells>
  <printOptions horizontalCentered="true"/>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O35"/>
  <sheetViews>
    <sheetView showGridLines="0" showZeros="0" workbookViewId="0">
      <selection activeCell="A7" sqref="A7"/>
    </sheetView>
  </sheetViews>
  <sheetFormatPr defaultColWidth="34.5" defaultRowHeight="20.1" customHeight="true"/>
  <cols>
    <col min="1" max="1" width="34" style="65" customWidth="true"/>
    <col min="2" max="2" width="20.375" style="65" customWidth="true"/>
    <col min="3" max="3" width="30.25" style="65" customWidth="true"/>
    <col min="4" max="4" width="20.375" style="65" customWidth="true"/>
    <col min="5" max="5" width="9.75" style="65" customWidth="true"/>
    <col min="6" max="157" width="6.75" style="65" customWidth="true"/>
    <col min="158" max="254" width="6.875" style="65" customWidth="true"/>
    <col min="255" max="16384" width="34.5" style="65"/>
  </cols>
  <sheetData>
    <row r="1" customHeight="true" spans="1:249">
      <c r="A1" s="66" t="s">
        <v>484</v>
      </c>
      <c r="B1" s="104"/>
      <c r="C1" s="105"/>
      <c r="D1" s="106"/>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5"/>
      <c r="AY1" s="105"/>
      <c r="AZ1" s="105"/>
      <c r="BA1" s="105"/>
      <c r="BB1" s="105"/>
      <c r="BC1" s="105"/>
      <c r="BD1" s="105"/>
      <c r="BE1" s="105"/>
      <c r="BF1" s="105"/>
      <c r="BG1" s="105"/>
      <c r="BH1" s="105"/>
      <c r="BI1" s="105"/>
      <c r="BJ1" s="105"/>
      <c r="BK1" s="105"/>
      <c r="BL1" s="105"/>
      <c r="BM1" s="105"/>
      <c r="BN1" s="105"/>
      <c r="BO1" s="105"/>
      <c r="BP1" s="105"/>
      <c r="BQ1" s="105"/>
      <c r="BR1" s="105"/>
      <c r="BS1" s="105"/>
      <c r="BT1" s="105"/>
      <c r="BU1" s="105"/>
      <c r="BV1" s="105"/>
      <c r="BW1" s="105"/>
      <c r="BX1" s="105"/>
      <c r="BY1" s="105"/>
      <c r="BZ1" s="105"/>
      <c r="CA1" s="105"/>
      <c r="CB1" s="105"/>
      <c r="CC1" s="105"/>
      <c r="CD1" s="105"/>
      <c r="CE1" s="105"/>
      <c r="CF1" s="105"/>
      <c r="CG1" s="105"/>
      <c r="CH1" s="105"/>
      <c r="CI1" s="105"/>
      <c r="CJ1" s="105"/>
      <c r="CK1" s="105"/>
      <c r="CL1" s="105"/>
      <c r="CM1" s="105"/>
      <c r="CN1" s="105"/>
      <c r="CO1" s="105"/>
      <c r="CP1" s="105"/>
      <c r="CQ1" s="105"/>
      <c r="CR1" s="105"/>
      <c r="CS1" s="105"/>
      <c r="CT1" s="105"/>
      <c r="CU1" s="105"/>
      <c r="CV1" s="105"/>
      <c r="CW1" s="105"/>
      <c r="CX1" s="105"/>
      <c r="CY1" s="105"/>
      <c r="CZ1" s="105"/>
      <c r="DA1" s="105"/>
      <c r="DB1" s="105"/>
      <c r="DC1" s="105"/>
      <c r="DD1" s="105"/>
      <c r="DE1" s="105"/>
      <c r="DF1" s="105"/>
      <c r="DG1" s="105"/>
      <c r="DH1" s="105"/>
      <c r="DI1" s="105"/>
      <c r="DJ1" s="105"/>
      <c r="DK1" s="105"/>
      <c r="DL1" s="105"/>
      <c r="DM1" s="105"/>
      <c r="DN1" s="105"/>
      <c r="DO1" s="105"/>
      <c r="DP1" s="105"/>
      <c r="DQ1" s="105"/>
      <c r="DR1" s="105"/>
      <c r="DS1" s="105"/>
      <c r="DT1" s="105"/>
      <c r="DU1" s="105"/>
      <c r="DV1" s="105"/>
      <c r="DW1" s="105"/>
      <c r="DX1" s="105"/>
      <c r="DY1" s="105"/>
      <c r="DZ1" s="105"/>
      <c r="EA1" s="105"/>
      <c r="EB1" s="105"/>
      <c r="EC1" s="105"/>
      <c r="ED1" s="105"/>
      <c r="EE1" s="105"/>
      <c r="EF1" s="105"/>
      <c r="EG1" s="105"/>
      <c r="EH1" s="105"/>
      <c r="EI1" s="105"/>
      <c r="EJ1" s="105"/>
      <c r="EK1" s="105"/>
      <c r="EL1" s="105"/>
      <c r="EM1" s="105"/>
      <c r="EN1" s="105"/>
      <c r="EO1" s="105"/>
      <c r="EP1" s="105"/>
      <c r="EQ1" s="105"/>
      <c r="ER1" s="105"/>
      <c r="ES1" s="105"/>
      <c r="ET1" s="105"/>
      <c r="EU1" s="105"/>
      <c r="EV1" s="105"/>
      <c r="EW1" s="105"/>
      <c r="EX1" s="105"/>
      <c r="EY1" s="105"/>
      <c r="EZ1" s="105"/>
      <c r="FA1" s="105"/>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row>
    <row r="2" ht="38.25" customHeight="true" spans="1:249">
      <c r="A2" s="107" t="s">
        <v>485</v>
      </c>
      <c r="B2" s="108"/>
      <c r="C2" s="109"/>
      <c r="D2" s="108"/>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39"/>
      <c r="FC2" s="139"/>
      <c r="FD2" s="139"/>
      <c r="FE2" s="139"/>
      <c r="FF2" s="139"/>
      <c r="FG2" s="139"/>
      <c r="FH2" s="139"/>
      <c r="FI2" s="139"/>
      <c r="FJ2" s="139"/>
      <c r="FK2" s="139"/>
      <c r="FL2" s="139"/>
      <c r="FM2" s="139"/>
      <c r="FN2" s="139"/>
      <c r="FO2" s="139"/>
      <c r="FP2" s="139"/>
      <c r="FQ2" s="139"/>
      <c r="FR2" s="139"/>
      <c r="FS2" s="139"/>
      <c r="FT2" s="139"/>
      <c r="FU2" s="139"/>
      <c r="FV2" s="139"/>
      <c r="FW2" s="139"/>
      <c r="FX2" s="139"/>
      <c r="FY2" s="139"/>
      <c r="FZ2" s="139"/>
      <c r="GA2" s="139"/>
      <c r="GB2" s="139"/>
      <c r="GC2" s="139"/>
      <c r="GD2" s="139"/>
      <c r="GE2" s="139"/>
      <c r="GF2" s="139"/>
      <c r="GG2" s="139"/>
      <c r="GH2" s="139"/>
      <c r="GI2" s="139"/>
      <c r="GJ2" s="139"/>
      <c r="GK2" s="139"/>
      <c r="GL2" s="139"/>
      <c r="GM2" s="139"/>
      <c r="GN2" s="139"/>
      <c r="GO2" s="139"/>
      <c r="GP2" s="139"/>
      <c r="GQ2" s="139"/>
      <c r="GR2" s="139"/>
      <c r="GS2" s="139"/>
      <c r="GT2" s="139"/>
      <c r="GU2" s="139"/>
      <c r="GV2" s="139"/>
      <c r="GW2" s="139"/>
      <c r="GX2" s="139"/>
      <c r="GY2" s="139"/>
      <c r="GZ2" s="139"/>
      <c r="HA2" s="139"/>
      <c r="HB2" s="139"/>
      <c r="HC2" s="139"/>
      <c r="HD2" s="139"/>
      <c r="HE2" s="139"/>
      <c r="HF2" s="139"/>
      <c r="HG2" s="139"/>
      <c r="HH2" s="139"/>
      <c r="HI2" s="139"/>
      <c r="HJ2" s="139"/>
      <c r="HK2" s="139"/>
      <c r="HL2" s="139"/>
      <c r="HM2" s="139"/>
      <c r="HN2" s="139"/>
      <c r="HO2" s="139"/>
      <c r="HP2" s="139"/>
      <c r="HQ2" s="139"/>
      <c r="HR2" s="139"/>
      <c r="HS2" s="139"/>
      <c r="HT2" s="139"/>
      <c r="HU2" s="139"/>
      <c r="HV2" s="139"/>
      <c r="HW2" s="139"/>
      <c r="HX2" s="139"/>
      <c r="HY2" s="139"/>
      <c r="HZ2" s="139"/>
      <c r="IA2" s="139"/>
      <c r="IB2" s="139"/>
      <c r="IC2" s="139"/>
      <c r="ID2" s="139"/>
      <c r="IE2" s="139"/>
      <c r="IF2" s="139"/>
      <c r="IG2" s="139"/>
      <c r="IH2" s="139"/>
      <c r="II2" s="139"/>
      <c r="IJ2" s="139"/>
      <c r="IK2" s="139"/>
      <c r="IL2" s="139"/>
      <c r="IM2" s="139"/>
      <c r="IN2" s="139"/>
      <c r="IO2" s="139"/>
    </row>
    <row r="3" ht="12.75" customHeight="true" spans="1:249">
      <c r="A3" s="108"/>
      <c r="B3" s="108"/>
      <c r="C3" s="109"/>
      <c r="D3" s="108"/>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39"/>
      <c r="FC3" s="139"/>
      <c r="FD3" s="139"/>
      <c r="FE3" s="139"/>
      <c r="FF3" s="139"/>
      <c r="FG3" s="139"/>
      <c r="FH3" s="139"/>
      <c r="FI3" s="139"/>
      <c r="FJ3" s="139"/>
      <c r="FK3" s="139"/>
      <c r="FL3" s="139"/>
      <c r="FM3" s="139"/>
      <c r="FN3" s="139"/>
      <c r="FO3" s="139"/>
      <c r="FP3" s="139"/>
      <c r="FQ3" s="139"/>
      <c r="FR3" s="139"/>
      <c r="FS3" s="139"/>
      <c r="FT3" s="139"/>
      <c r="FU3" s="139"/>
      <c r="FV3" s="139"/>
      <c r="FW3" s="139"/>
      <c r="FX3" s="139"/>
      <c r="FY3" s="139"/>
      <c r="FZ3" s="139"/>
      <c r="GA3" s="139"/>
      <c r="GB3" s="139"/>
      <c r="GC3" s="139"/>
      <c r="GD3" s="139"/>
      <c r="GE3" s="139"/>
      <c r="GF3" s="139"/>
      <c r="GG3" s="139"/>
      <c r="GH3" s="139"/>
      <c r="GI3" s="139"/>
      <c r="GJ3" s="139"/>
      <c r="GK3" s="139"/>
      <c r="GL3" s="139"/>
      <c r="GM3" s="139"/>
      <c r="GN3" s="139"/>
      <c r="GO3" s="139"/>
      <c r="GP3" s="139"/>
      <c r="GQ3" s="139"/>
      <c r="GR3" s="139"/>
      <c r="GS3" s="139"/>
      <c r="GT3" s="139"/>
      <c r="GU3" s="139"/>
      <c r="GV3" s="139"/>
      <c r="GW3" s="139"/>
      <c r="GX3" s="139"/>
      <c r="GY3" s="139"/>
      <c r="GZ3" s="139"/>
      <c r="HA3" s="139"/>
      <c r="HB3" s="139"/>
      <c r="HC3" s="139"/>
      <c r="HD3" s="139"/>
      <c r="HE3" s="139"/>
      <c r="HF3" s="139"/>
      <c r="HG3" s="139"/>
      <c r="HH3" s="139"/>
      <c r="HI3" s="139"/>
      <c r="HJ3" s="139"/>
      <c r="HK3" s="139"/>
      <c r="HL3" s="139"/>
      <c r="HM3" s="139"/>
      <c r="HN3" s="139"/>
      <c r="HO3" s="139"/>
      <c r="HP3" s="139"/>
      <c r="HQ3" s="139"/>
      <c r="HR3" s="139"/>
      <c r="HS3" s="139"/>
      <c r="HT3" s="139"/>
      <c r="HU3" s="139"/>
      <c r="HV3" s="139"/>
      <c r="HW3" s="139"/>
      <c r="HX3" s="139"/>
      <c r="HY3" s="139"/>
      <c r="HZ3" s="139"/>
      <c r="IA3" s="139"/>
      <c r="IB3" s="139"/>
      <c r="IC3" s="139"/>
      <c r="ID3" s="139"/>
      <c r="IE3" s="139"/>
      <c r="IF3" s="139"/>
      <c r="IG3" s="139"/>
      <c r="IH3" s="139"/>
      <c r="II3" s="139"/>
      <c r="IJ3" s="139"/>
      <c r="IK3" s="139"/>
      <c r="IL3" s="139"/>
      <c r="IM3" s="139"/>
      <c r="IN3" s="139"/>
      <c r="IO3" s="139"/>
    </row>
    <row r="4" customHeight="true" spans="1:249">
      <c r="A4" s="73"/>
      <c r="B4" s="110"/>
      <c r="C4" s="111"/>
      <c r="D4" s="84" t="s">
        <v>313</v>
      </c>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row>
    <row r="5" ht="23.25" customHeight="true" spans="1:249">
      <c r="A5" s="90" t="s">
        <v>314</v>
      </c>
      <c r="B5" s="90"/>
      <c r="C5" s="90" t="s">
        <v>315</v>
      </c>
      <c r="D5" s="90"/>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c r="BG5" s="105"/>
      <c r="BH5" s="105"/>
      <c r="BI5" s="105"/>
      <c r="BJ5" s="105"/>
      <c r="BK5" s="105"/>
      <c r="BL5" s="105"/>
      <c r="BM5" s="105"/>
      <c r="BN5" s="105"/>
      <c r="BO5" s="105"/>
      <c r="BP5" s="105"/>
      <c r="BQ5" s="105"/>
      <c r="BR5" s="105"/>
      <c r="BS5" s="105"/>
      <c r="BT5" s="105"/>
      <c r="BU5" s="105"/>
      <c r="BV5" s="105"/>
      <c r="BW5" s="105"/>
      <c r="BX5" s="105"/>
      <c r="BY5" s="105"/>
      <c r="BZ5" s="105"/>
      <c r="CA5" s="105"/>
      <c r="CB5" s="105"/>
      <c r="CC5" s="105"/>
      <c r="CD5" s="105"/>
      <c r="CE5" s="105"/>
      <c r="CF5" s="105"/>
      <c r="CG5" s="105"/>
      <c r="CH5" s="105"/>
      <c r="CI5" s="105"/>
      <c r="CJ5" s="105"/>
      <c r="CK5" s="105"/>
      <c r="CL5" s="105"/>
      <c r="CM5" s="105"/>
      <c r="CN5" s="105"/>
      <c r="CO5" s="105"/>
      <c r="CP5" s="105"/>
      <c r="CQ5" s="105"/>
      <c r="CR5" s="105"/>
      <c r="CS5" s="105"/>
      <c r="CT5" s="105"/>
      <c r="CU5" s="105"/>
      <c r="CV5" s="105"/>
      <c r="CW5" s="105"/>
      <c r="CX5" s="105"/>
      <c r="CY5" s="105"/>
      <c r="CZ5" s="105"/>
      <c r="DA5" s="105"/>
      <c r="DB5" s="105"/>
      <c r="DC5" s="105"/>
      <c r="DD5" s="105"/>
      <c r="DE5" s="105"/>
      <c r="DF5" s="105"/>
      <c r="DG5" s="105"/>
      <c r="DH5" s="105"/>
      <c r="DI5" s="105"/>
      <c r="DJ5" s="105"/>
      <c r="DK5" s="105"/>
      <c r="DL5" s="105"/>
      <c r="DM5" s="105"/>
      <c r="DN5" s="105"/>
      <c r="DO5" s="105"/>
      <c r="DP5" s="105"/>
      <c r="DQ5" s="105"/>
      <c r="DR5" s="105"/>
      <c r="DS5" s="105"/>
      <c r="DT5" s="105"/>
      <c r="DU5" s="105"/>
      <c r="DV5" s="105"/>
      <c r="DW5" s="105"/>
      <c r="DX5" s="105"/>
      <c r="DY5" s="105"/>
      <c r="DZ5" s="105"/>
      <c r="EA5" s="105"/>
      <c r="EB5" s="105"/>
      <c r="EC5" s="105"/>
      <c r="ED5" s="105"/>
      <c r="EE5" s="105"/>
      <c r="EF5" s="105"/>
      <c r="EG5" s="105"/>
      <c r="EH5" s="105"/>
      <c r="EI5" s="105"/>
      <c r="EJ5" s="105"/>
      <c r="EK5" s="105"/>
      <c r="EL5" s="105"/>
      <c r="EM5" s="105"/>
      <c r="EN5" s="105"/>
      <c r="EO5" s="105"/>
      <c r="EP5" s="105"/>
      <c r="EQ5" s="105"/>
      <c r="ER5" s="105"/>
      <c r="ES5" s="105"/>
      <c r="ET5" s="105"/>
      <c r="EU5" s="105"/>
      <c r="EV5" s="105"/>
      <c r="EW5" s="105"/>
      <c r="EX5" s="105"/>
      <c r="EY5" s="105"/>
      <c r="EZ5" s="105"/>
      <c r="FA5" s="105"/>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row>
    <row r="6" ht="24" customHeight="true" spans="1:249">
      <c r="A6" s="112" t="s">
        <v>316</v>
      </c>
      <c r="B6" s="113" t="s">
        <v>317</v>
      </c>
      <c r="C6" s="112" t="s">
        <v>316</v>
      </c>
      <c r="D6" s="112" t="s">
        <v>317</v>
      </c>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c r="BG6" s="105"/>
      <c r="BH6" s="105"/>
      <c r="BI6" s="105"/>
      <c r="BJ6" s="105"/>
      <c r="BK6" s="105"/>
      <c r="BL6" s="105"/>
      <c r="BM6" s="105"/>
      <c r="BN6" s="105"/>
      <c r="BO6" s="105"/>
      <c r="BP6" s="105"/>
      <c r="BQ6" s="105"/>
      <c r="BR6" s="105"/>
      <c r="BS6" s="105"/>
      <c r="BT6" s="105"/>
      <c r="BU6" s="105"/>
      <c r="BV6" s="105"/>
      <c r="BW6" s="105"/>
      <c r="BX6" s="105"/>
      <c r="BY6" s="105"/>
      <c r="BZ6" s="105"/>
      <c r="CA6" s="105"/>
      <c r="CB6" s="105"/>
      <c r="CC6" s="105"/>
      <c r="CD6" s="105"/>
      <c r="CE6" s="105"/>
      <c r="CF6" s="105"/>
      <c r="CG6" s="105"/>
      <c r="CH6" s="105"/>
      <c r="CI6" s="105"/>
      <c r="CJ6" s="105"/>
      <c r="CK6" s="105"/>
      <c r="CL6" s="105"/>
      <c r="CM6" s="105"/>
      <c r="CN6" s="105"/>
      <c r="CO6" s="105"/>
      <c r="CP6" s="105"/>
      <c r="CQ6" s="105"/>
      <c r="CR6" s="105"/>
      <c r="CS6" s="105"/>
      <c r="CT6" s="105"/>
      <c r="CU6" s="105"/>
      <c r="CV6" s="105"/>
      <c r="CW6" s="105"/>
      <c r="CX6" s="105"/>
      <c r="CY6" s="105"/>
      <c r="CZ6" s="105"/>
      <c r="DA6" s="105"/>
      <c r="DB6" s="105"/>
      <c r="DC6" s="105"/>
      <c r="DD6" s="105"/>
      <c r="DE6" s="105"/>
      <c r="DF6" s="105"/>
      <c r="DG6" s="105"/>
      <c r="DH6" s="105"/>
      <c r="DI6" s="105"/>
      <c r="DJ6" s="105"/>
      <c r="DK6" s="105"/>
      <c r="DL6" s="105"/>
      <c r="DM6" s="105"/>
      <c r="DN6" s="105"/>
      <c r="DO6" s="105"/>
      <c r="DP6" s="105"/>
      <c r="DQ6" s="105"/>
      <c r="DR6" s="105"/>
      <c r="DS6" s="105"/>
      <c r="DT6" s="105"/>
      <c r="DU6" s="105"/>
      <c r="DV6" s="105"/>
      <c r="DW6" s="105"/>
      <c r="DX6" s="105"/>
      <c r="DY6" s="105"/>
      <c r="DZ6" s="105"/>
      <c r="EA6" s="105"/>
      <c r="EB6" s="105"/>
      <c r="EC6" s="105"/>
      <c r="ED6" s="105"/>
      <c r="EE6" s="105"/>
      <c r="EF6" s="105"/>
      <c r="EG6" s="105"/>
      <c r="EH6" s="105"/>
      <c r="EI6" s="105"/>
      <c r="EJ6" s="105"/>
      <c r="EK6" s="105"/>
      <c r="EL6" s="105"/>
      <c r="EM6" s="105"/>
      <c r="EN6" s="105"/>
      <c r="EO6" s="105"/>
      <c r="EP6" s="105"/>
      <c r="EQ6" s="105"/>
      <c r="ER6" s="105"/>
      <c r="ES6" s="105"/>
      <c r="ET6" s="105"/>
      <c r="EU6" s="105"/>
      <c r="EV6" s="105"/>
      <c r="EW6" s="105"/>
      <c r="EX6" s="105"/>
      <c r="EY6" s="105"/>
      <c r="EZ6" s="105"/>
      <c r="FA6" s="105"/>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139"/>
      <c r="GZ6" s="139"/>
      <c r="HA6" s="139"/>
      <c r="HB6" s="139"/>
      <c r="HC6" s="139"/>
      <c r="HD6" s="139"/>
      <c r="HE6" s="139"/>
      <c r="HF6" s="139"/>
      <c r="HG6" s="139"/>
      <c r="HH6" s="139"/>
      <c r="HI6" s="139"/>
      <c r="HJ6" s="139"/>
      <c r="HK6" s="139"/>
      <c r="HL6" s="139"/>
      <c r="HM6" s="139"/>
      <c r="HN6" s="139"/>
      <c r="HO6" s="139"/>
      <c r="HP6" s="139"/>
      <c r="HQ6" s="139"/>
      <c r="HR6" s="139"/>
      <c r="HS6" s="139"/>
      <c r="HT6" s="139"/>
      <c r="HU6" s="139"/>
      <c r="HV6" s="139"/>
      <c r="HW6" s="139"/>
      <c r="HX6" s="139"/>
      <c r="HY6" s="139"/>
      <c r="HZ6" s="139"/>
      <c r="IA6" s="139"/>
      <c r="IB6" s="139"/>
      <c r="IC6" s="139"/>
      <c r="ID6" s="139"/>
      <c r="IE6" s="139"/>
      <c r="IF6" s="139"/>
      <c r="IG6" s="139"/>
      <c r="IH6" s="139"/>
      <c r="II6" s="139"/>
      <c r="IJ6" s="139"/>
      <c r="IK6" s="139"/>
      <c r="IL6" s="139"/>
      <c r="IM6" s="139"/>
      <c r="IN6" s="139"/>
      <c r="IO6" s="139"/>
    </row>
    <row r="7" customHeight="true" spans="1:249">
      <c r="A7" s="114" t="s">
        <v>486</v>
      </c>
      <c r="B7" s="115">
        <v>1200.52</v>
      </c>
      <c r="C7" s="116" t="s">
        <v>325</v>
      </c>
      <c r="D7" s="117">
        <v>1140.58</v>
      </c>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5"/>
      <c r="BK7" s="105"/>
      <c r="BL7" s="105"/>
      <c r="BM7" s="105"/>
      <c r="BN7" s="105"/>
      <c r="BO7" s="105"/>
      <c r="BP7" s="105"/>
      <c r="BQ7" s="105"/>
      <c r="BR7" s="105"/>
      <c r="BS7" s="105"/>
      <c r="BT7" s="105"/>
      <c r="BU7" s="105"/>
      <c r="BV7" s="105"/>
      <c r="BW7" s="105"/>
      <c r="BX7" s="105"/>
      <c r="BY7" s="105"/>
      <c r="BZ7" s="105"/>
      <c r="CA7" s="105"/>
      <c r="CB7" s="105"/>
      <c r="CC7" s="105"/>
      <c r="CD7" s="105"/>
      <c r="CE7" s="105"/>
      <c r="CF7" s="105"/>
      <c r="CG7" s="105"/>
      <c r="CH7" s="105"/>
      <c r="CI7" s="105"/>
      <c r="CJ7" s="105"/>
      <c r="CK7" s="105"/>
      <c r="CL7" s="105"/>
      <c r="CM7" s="105"/>
      <c r="CN7" s="105"/>
      <c r="CO7" s="105"/>
      <c r="CP7" s="105"/>
      <c r="CQ7" s="105"/>
      <c r="CR7" s="105"/>
      <c r="CS7" s="105"/>
      <c r="CT7" s="105"/>
      <c r="CU7" s="105"/>
      <c r="CV7" s="105"/>
      <c r="CW7" s="105"/>
      <c r="CX7" s="105"/>
      <c r="CY7" s="105"/>
      <c r="CZ7" s="105"/>
      <c r="DA7" s="105"/>
      <c r="DB7" s="105"/>
      <c r="DC7" s="105"/>
      <c r="DD7" s="105"/>
      <c r="DE7" s="105"/>
      <c r="DF7" s="105"/>
      <c r="DG7" s="105"/>
      <c r="DH7" s="105"/>
      <c r="DI7" s="105"/>
      <c r="DJ7" s="105"/>
      <c r="DK7" s="105"/>
      <c r="DL7" s="105"/>
      <c r="DM7" s="105"/>
      <c r="DN7" s="105"/>
      <c r="DO7" s="105"/>
      <c r="DP7" s="105"/>
      <c r="DQ7" s="105"/>
      <c r="DR7" s="105"/>
      <c r="DS7" s="105"/>
      <c r="DT7" s="105"/>
      <c r="DU7" s="105"/>
      <c r="DV7" s="105"/>
      <c r="DW7" s="105"/>
      <c r="DX7" s="105"/>
      <c r="DY7" s="105"/>
      <c r="DZ7" s="105"/>
      <c r="EA7" s="105"/>
      <c r="EB7" s="105"/>
      <c r="EC7" s="105"/>
      <c r="ED7" s="105"/>
      <c r="EE7" s="105"/>
      <c r="EF7" s="105"/>
      <c r="EG7" s="105"/>
      <c r="EH7" s="105"/>
      <c r="EI7" s="105"/>
      <c r="EJ7" s="105"/>
      <c r="EK7" s="105"/>
      <c r="EL7" s="105"/>
      <c r="EM7" s="105"/>
      <c r="EN7" s="105"/>
      <c r="EO7" s="105"/>
      <c r="EP7" s="105"/>
      <c r="EQ7" s="105"/>
      <c r="ER7" s="105"/>
      <c r="ES7" s="105"/>
      <c r="ET7" s="105"/>
      <c r="EU7" s="105"/>
      <c r="EV7" s="105"/>
      <c r="EW7" s="105"/>
      <c r="EX7" s="105"/>
      <c r="EY7" s="105"/>
      <c r="EZ7" s="105"/>
      <c r="FA7" s="105"/>
      <c r="FB7" s="139"/>
      <c r="FC7" s="139"/>
      <c r="FD7" s="139"/>
      <c r="FE7" s="139"/>
      <c r="FF7" s="139"/>
      <c r="FG7" s="139"/>
      <c r="FH7" s="139"/>
      <c r="FI7" s="139"/>
      <c r="FJ7" s="139"/>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139"/>
      <c r="GZ7" s="139"/>
      <c r="HA7" s="139"/>
      <c r="HB7" s="139"/>
      <c r="HC7" s="139"/>
      <c r="HD7" s="139"/>
      <c r="HE7" s="139"/>
      <c r="HF7" s="139"/>
      <c r="HG7" s="139"/>
      <c r="HH7" s="139"/>
      <c r="HI7" s="139"/>
      <c r="HJ7" s="139"/>
      <c r="HK7" s="139"/>
      <c r="HL7" s="139"/>
      <c r="HM7" s="139"/>
      <c r="HN7" s="139"/>
      <c r="HO7" s="139"/>
      <c r="HP7" s="139"/>
      <c r="HQ7" s="139"/>
      <c r="HR7" s="139"/>
      <c r="HS7" s="139"/>
      <c r="HT7" s="139"/>
      <c r="HU7" s="139"/>
      <c r="HV7" s="139"/>
      <c r="HW7" s="139"/>
      <c r="HX7" s="139"/>
      <c r="HY7" s="139"/>
      <c r="HZ7" s="139"/>
      <c r="IA7" s="139"/>
      <c r="IB7" s="139"/>
      <c r="IC7" s="139"/>
      <c r="ID7" s="139"/>
      <c r="IE7" s="139"/>
      <c r="IF7" s="139"/>
      <c r="IG7" s="139"/>
      <c r="IH7" s="139"/>
      <c r="II7" s="139"/>
      <c r="IJ7" s="139"/>
      <c r="IK7" s="139"/>
      <c r="IL7" s="139"/>
      <c r="IM7" s="139"/>
      <c r="IN7" s="139"/>
      <c r="IO7" s="139"/>
    </row>
    <row r="8" customHeight="true" spans="1:249">
      <c r="A8" s="118" t="s">
        <v>487</v>
      </c>
      <c r="B8" s="119"/>
      <c r="C8" s="116" t="s">
        <v>327</v>
      </c>
      <c r="D8" s="117">
        <v>37.8</v>
      </c>
      <c r="E8" s="105"/>
      <c r="F8" s="105"/>
      <c r="G8" s="105"/>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5"/>
      <c r="BG8" s="105"/>
      <c r="BH8" s="105"/>
      <c r="BI8" s="105"/>
      <c r="BJ8" s="105"/>
      <c r="BK8" s="105"/>
      <c r="BL8" s="105"/>
      <c r="BM8" s="105"/>
      <c r="BN8" s="105"/>
      <c r="BO8" s="105"/>
      <c r="BP8" s="105"/>
      <c r="BQ8" s="105"/>
      <c r="BR8" s="105"/>
      <c r="BS8" s="105"/>
      <c r="BT8" s="105"/>
      <c r="BU8" s="105"/>
      <c r="BV8" s="105"/>
      <c r="BW8" s="105"/>
      <c r="BX8" s="105"/>
      <c r="BY8" s="105"/>
      <c r="BZ8" s="105"/>
      <c r="CA8" s="105"/>
      <c r="CB8" s="105"/>
      <c r="CC8" s="105"/>
      <c r="CD8" s="105"/>
      <c r="CE8" s="105"/>
      <c r="CF8" s="105"/>
      <c r="CG8" s="105"/>
      <c r="CH8" s="105"/>
      <c r="CI8" s="105"/>
      <c r="CJ8" s="105"/>
      <c r="CK8" s="105"/>
      <c r="CL8" s="105"/>
      <c r="CM8" s="105"/>
      <c r="CN8" s="105"/>
      <c r="CO8" s="105"/>
      <c r="CP8" s="105"/>
      <c r="CQ8" s="105"/>
      <c r="CR8" s="105"/>
      <c r="CS8" s="105"/>
      <c r="CT8" s="105"/>
      <c r="CU8" s="105"/>
      <c r="CV8" s="105"/>
      <c r="CW8" s="105"/>
      <c r="CX8" s="105"/>
      <c r="CY8" s="105"/>
      <c r="CZ8" s="105"/>
      <c r="DA8" s="105"/>
      <c r="DB8" s="105"/>
      <c r="DC8" s="105"/>
      <c r="DD8" s="105"/>
      <c r="DE8" s="105"/>
      <c r="DF8" s="105"/>
      <c r="DG8" s="105"/>
      <c r="DH8" s="105"/>
      <c r="DI8" s="105"/>
      <c r="DJ8" s="105"/>
      <c r="DK8" s="105"/>
      <c r="DL8" s="105"/>
      <c r="DM8" s="105"/>
      <c r="DN8" s="105"/>
      <c r="DO8" s="105"/>
      <c r="DP8" s="105"/>
      <c r="DQ8" s="105"/>
      <c r="DR8" s="105"/>
      <c r="DS8" s="105"/>
      <c r="DT8" s="105"/>
      <c r="DU8" s="105"/>
      <c r="DV8" s="105"/>
      <c r="DW8" s="105"/>
      <c r="DX8" s="105"/>
      <c r="DY8" s="105"/>
      <c r="DZ8" s="105"/>
      <c r="EA8" s="105"/>
      <c r="EB8" s="105"/>
      <c r="EC8" s="105"/>
      <c r="ED8" s="105"/>
      <c r="EE8" s="105"/>
      <c r="EF8" s="105"/>
      <c r="EG8" s="105"/>
      <c r="EH8" s="105"/>
      <c r="EI8" s="105"/>
      <c r="EJ8" s="105"/>
      <c r="EK8" s="105"/>
      <c r="EL8" s="105"/>
      <c r="EM8" s="105"/>
      <c r="EN8" s="105"/>
      <c r="EO8" s="105"/>
      <c r="EP8" s="105"/>
      <c r="EQ8" s="105"/>
      <c r="ER8" s="105"/>
      <c r="ES8" s="105"/>
      <c r="ET8" s="105"/>
      <c r="EU8" s="105"/>
      <c r="EV8" s="105"/>
      <c r="EW8" s="105"/>
      <c r="EX8" s="105"/>
      <c r="EY8" s="105"/>
      <c r="EZ8" s="105"/>
      <c r="FA8" s="105"/>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39"/>
      <c r="FZ8" s="139"/>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39"/>
      <c r="HS8" s="139"/>
      <c r="HT8" s="139"/>
      <c r="HU8" s="139"/>
      <c r="HV8" s="139"/>
      <c r="HW8" s="139"/>
      <c r="HX8" s="139"/>
      <c r="HY8" s="139"/>
      <c r="HZ8" s="139"/>
      <c r="IA8" s="139"/>
      <c r="IB8" s="139"/>
      <c r="IC8" s="139"/>
      <c r="ID8" s="139"/>
      <c r="IE8" s="139"/>
      <c r="IF8" s="139"/>
      <c r="IG8" s="139"/>
      <c r="IH8" s="139"/>
      <c r="II8" s="139"/>
      <c r="IJ8" s="139"/>
      <c r="IK8" s="139"/>
      <c r="IL8" s="139"/>
      <c r="IM8" s="139"/>
      <c r="IN8" s="139"/>
      <c r="IO8" s="139"/>
    </row>
    <row r="9" customHeight="true" spans="1:249">
      <c r="A9" s="120" t="s">
        <v>488</v>
      </c>
      <c r="B9" s="115"/>
      <c r="C9" s="116" t="s">
        <v>329</v>
      </c>
      <c r="D9" s="117">
        <v>17.44</v>
      </c>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c r="BE9" s="105"/>
      <c r="BF9" s="105"/>
      <c r="BG9" s="105"/>
      <c r="BH9" s="105"/>
      <c r="BI9" s="105"/>
      <c r="BJ9" s="105"/>
      <c r="BK9" s="105"/>
      <c r="BL9" s="105"/>
      <c r="BM9" s="105"/>
      <c r="BN9" s="105"/>
      <c r="BO9" s="105"/>
      <c r="BP9" s="105"/>
      <c r="BQ9" s="105"/>
      <c r="BR9" s="105"/>
      <c r="BS9" s="105"/>
      <c r="BT9" s="105"/>
      <c r="BU9" s="105"/>
      <c r="BV9" s="105"/>
      <c r="BW9" s="105"/>
      <c r="BX9" s="105"/>
      <c r="BY9" s="105"/>
      <c r="BZ9" s="105"/>
      <c r="CA9" s="105"/>
      <c r="CB9" s="105"/>
      <c r="CC9" s="105"/>
      <c r="CD9" s="105"/>
      <c r="CE9" s="105"/>
      <c r="CF9" s="105"/>
      <c r="CG9" s="105"/>
      <c r="CH9" s="105"/>
      <c r="CI9" s="105"/>
      <c r="CJ9" s="105"/>
      <c r="CK9" s="105"/>
      <c r="CL9" s="105"/>
      <c r="CM9" s="105"/>
      <c r="CN9" s="105"/>
      <c r="CO9" s="105"/>
      <c r="CP9" s="105"/>
      <c r="CQ9" s="105"/>
      <c r="CR9" s="105"/>
      <c r="CS9" s="105"/>
      <c r="CT9" s="105"/>
      <c r="CU9" s="105"/>
      <c r="CV9" s="105"/>
      <c r="CW9" s="105"/>
      <c r="CX9" s="105"/>
      <c r="CY9" s="105"/>
      <c r="CZ9" s="105"/>
      <c r="DA9" s="105"/>
      <c r="DB9" s="105"/>
      <c r="DC9" s="105"/>
      <c r="DD9" s="105"/>
      <c r="DE9" s="105"/>
      <c r="DF9" s="105"/>
      <c r="DG9" s="105"/>
      <c r="DH9" s="105"/>
      <c r="DI9" s="105"/>
      <c r="DJ9" s="105"/>
      <c r="DK9" s="105"/>
      <c r="DL9" s="105"/>
      <c r="DM9" s="105"/>
      <c r="DN9" s="105"/>
      <c r="DO9" s="105"/>
      <c r="DP9" s="105"/>
      <c r="DQ9" s="105"/>
      <c r="DR9" s="105"/>
      <c r="DS9" s="105"/>
      <c r="DT9" s="105"/>
      <c r="DU9" s="105"/>
      <c r="DV9" s="105"/>
      <c r="DW9" s="105"/>
      <c r="DX9" s="105"/>
      <c r="DY9" s="105"/>
      <c r="DZ9" s="105"/>
      <c r="EA9" s="105"/>
      <c r="EB9" s="105"/>
      <c r="EC9" s="105"/>
      <c r="ED9" s="105"/>
      <c r="EE9" s="105"/>
      <c r="EF9" s="105"/>
      <c r="EG9" s="105"/>
      <c r="EH9" s="105"/>
      <c r="EI9" s="105"/>
      <c r="EJ9" s="105"/>
      <c r="EK9" s="105"/>
      <c r="EL9" s="105"/>
      <c r="EM9" s="105"/>
      <c r="EN9" s="105"/>
      <c r="EO9" s="105"/>
      <c r="EP9" s="105"/>
      <c r="EQ9" s="105"/>
      <c r="ER9" s="105"/>
      <c r="ES9" s="105"/>
      <c r="ET9" s="105"/>
      <c r="EU9" s="105"/>
      <c r="EV9" s="105"/>
      <c r="EW9" s="105"/>
      <c r="EX9" s="105"/>
      <c r="EY9" s="105"/>
      <c r="EZ9" s="105"/>
      <c r="FA9" s="105"/>
      <c r="FB9" s="139"/>
      <c r="FC9" s="139"/>
      <c r="FD9" s="139"/>
      <c r="FE9" s="139"/>
      <c r="FF9" s="139"/>
      <c r="FG9" s="139"/>
      <c r="FH9" s="139"/>
      <c r="FI9" s="139"/>
      <c r="FJ9" s="139"/>
      <c r="FK9" s="139"/>
      <c r="FL9" s="139"/>
      <c r="FM9" s="139"/>
      <c r="FN9" s="139"/>
      <c r="FO9" s="139"/>
      <c r="FP9" s="139"/>
      <c r="FQ9" s="139"/>
      <c r="FR9" s="139"/>
      <c r="FS9" s="139"/>
      <c r="FT9" s="139"/>
      <c r="FU9" s="139"/>
      <c r="FV9" s="139"/>
      <c r="FW9" s="139"/>
      <c r="FX9" s="139"/>
      <c r="FY9" s="139"/>
      <c r="FZ9" s="139"/>
      <c r="GA9" s="139"/>
      <c r="GB9" s="139"/>
      <c r="GC9" s="139"/>
      <c r="GD9" s="139"/>
      <c r="GE9" s="139"/>
      <c r="GF9" s="139"/>
      <c r="GG9" s="139"/>
      <c r="GH9" s="139"/>
      <c r="GI9" s="139"/>
      <c r="GJ9" s="139"/>
      <c r="GK9" s="139"/>
      <c r="GL9" s="139"/>
      <c r="GM9" s="139"/>
      <c r="GN9" s="139"/>
      <c r="GO9" s="139"/>
      <c r="GP9" s="139"/>
      <c r="GQ9" s="139"/>
      <c r="GR9" s="139"/>
      <c r="GS9" s="139"/>
      <c r="GT9" s="139"/>
      <c r="GU9" s="139"/>
      <c r="GV9" s="139"/>
      <c r="GW9" s="139"/>
      <c r="GX9" s="139"/>
      <c r="GY9" s="139"/>
      <c r="GZ9" s="139"/>
      <c r="HA9" s="139"/>
      <c r="HB9" s="139"/>
      <c r="HC9" s="139"/>
      <c r="HD9" s="139"/>
      <c r="HE9" s="139"/>
      <c r="HF9" s="139"/>
      <c r="HG9" s="139"/>
      <c r="HH9" s="139"/>
      <c r="HI9" s="139"/>
      <c r="HJ9" s="139"/>
      <c r="HK9" s="139"/>
      <c r="HL9" s="139"/>
      <c r="HM9" s="139"/>
      <c r="HN9" s="139"/>
      <c r="HO9" s="139"/>
      <c r="HP9" s="139"/>
      <c r="HQ9" s="139"/>
      <c r="HR9" s="139"/>
      <c r="HS9" s="139"/>
      <c r="HT9" s="139"/>
      <c r="HU9" s="139"/>
      <c r="HV9" s="139"/>
      <c r="HW9" s="139"/>
      <c r="HX9" s="139"/>
      <c r="HY9" s="139"/>
      <c r="HZ9" s="139"/>
      <c r="IA9" s="139"/>
      <c r="IB9" s="139"/>
      <c r="IC9" s="139"/>
      <c r="ID9" s="139"/>
      <c r="IE9" s="139"/>
      <c r="IF9" s="139"/>
      <c r="IG9" s="139"/>
      <c r="IH9" s="139"/>
      <c r="II9" s="139"/>
      <c r="IJ9" s="139"/>
      <c r="IK9" s="139"/>
      <c r="IL9" s="139"/>
      <c r="IM9" s="139"/>
      <c r="IN9" s="139"/>
      <c r="IO9" s="139"/>
    </row>
    <row r="10" customHeight="true" spans="1:249">
      <c r="A10" s="121" t="s">
        <v>489</v>
      </c>
      <c r="B10" s="122"/>
      <c r="C10" s="123" t="s">
        <v>331</v>
      </c>
      <c r="D10" s="117"/>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c r="BE10" s="105"/>
      <c r="BF10" s="105"/>
      <c r="BG10" s="105"/>
      <c r="BH10" s="105"/>
      <c r="BI10" s="105"/>
      <c r="BJ10" s="105"/>
      <c r="BK10" s="105"/>
      <c r="BL10" s="105"/>
      <c r="BM10" s="105"/>
      <c r="BN10" s="105"/>
      <c r="BO10" s="105"/>
      <c r="BP10" s="105"/>
      <c r="BQ10" s="105"/>
      <c r="BR10" s="105"/>
      <c r="BS10" s="105"/>
      <c r="BT10" s="105"/>
      <c r="BU10" s="105"/>
      <c r="BV10" s="105"/>
      <c r="BW10" s="105"/>
      <c r="BX10" s="105"/>
      <c r="BY10" s="105"/>
      <c r="BZ10" s="105"/>
      <c r="CA10" s="105"/>
      <c r="CB10" s="105"/>
      <c r="CC10" s="105"/>
      <c r="CD10" s="105"/>
      <c r="CE10" s="105"/>
      <c r="CF10" s="105"/>
      <c r="CG10" s="105"/>
      <c r="CH10" s="105"/>
      <c r="CI10" s="105"/>
      <c r="CJ10" s="105"/>
      <c r="CK10" s="105"/>
      <c r="CL10" s="105"/>
      <c r="CM10" s="105"/>
      <c r="CN10" s="105"/>
      <c r="CO10" s="105"/>
      <c r="CP10" s="105"/>
      <c r="CQ10" s="105"/>
      <c r="CR10" s="105"/>
      <c r="CS10" s="105"/>
      <c r="CT10" s="105"/>
      <c r="CU10" s="105"/>
      <c r="CV10" s="105"/>
      <c r="CW10" s="105"/>
      <c r="CX10" s="105"/>
      <c r="CY10" s="105"/>
      <c r="CZ10" s="105"/>
      <c r="DA10" s="105"/>
      <c r="DB10" s="105"/>
      <c r="DC10" s="105"/>
      <c r="DD10" s="105"/>
      <c r="DE10" s="105"/>
      <c r="DF10" s="105"/>
      <c r="DG10" s="105"/>
      <c r="DH10" s="105"/>
      <c r="DI10" s="105"/>
      <c r="DJ10" s="105"/>
      <c r="DK10" s="105"/>
      <c r="DL10" s="105"/>
      <c r="DM10" s="105"/>
      <c r="DN10" s="105"/>
      <c r="DO10" s="105"/>
      <c r="DP10" s="105"/>
      <c r="DQ10" s="105"/>
      <c r="DR10" s="105"/>
      <c r="DS10" s="105"/>
      <c r="DT10" s="105"/>
      <c r="DU10" s="105"/>
      <c r="DV10" s="105"/>
      <c r="DW10" s="105"/>
      <c r="DX10" s="105"/>
      <c r="DY10" s="105"/>
      <c r="DZ10" s="105"/>
      <c r="EA10" s="105"/>
      <c r="EB10" s="105"/>
      <c r="EC10" s="105"/>
      <c r="ED10" s="105"/>
      <c r="EE10" s="105"/>
      <c r="EF10" s="105"/>
      <c r="EG10" s="105"/>
      <c r="EH10" s="105"/>
      <c r="EI10" s="105"/>
      <c r="EJ10" s="105"/>
      <c r="EK10" s="105"/>
      <c r="EL10" s="105"/>
      <c r="EM10" s="105"/>
      <c r="EN10" s="105"/>
      <c r="EO10" s="105"/>
      <c r="EP10" s="105"/>
      <c r="EQ10" s="105"/>
      <c r="ER10" s="105"/>
      <c r="ES10" s="105"/>
      <c r="ET10" s="105"/>
      <c r="EU10" s="105"/>
      <c r="EV10" s="105"/>
      <c r="EW10" s="105"/>
      <c r="EX10" s="105"/>
      <c r="EY10" s="105"/>
      <c r="EZ10" s="105"/>
      <c r="FA10" s="105"/>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39"/>
      <c r="FZ10" s="139"/>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39"/>
      <c r="HS10" s="139"/>
      <c r="HT10" s="139"/>
      <c r="HU10" s="139"/>
      <c r="HV10" s="139"/>
      <c r="HW10" s="139"/>
      <c r="HX10" s="139"/>
      <c r="HY10" s="139"/>
      <c r="HZ10" s="139"/>
      <c r="IA10" s="139"/>
      <c r="IB10" s="139"/>
      <c r="IC10" s="139"/>
      <c r="ID10" s="139"/>
      <c r="IE10" s="139"/>
      <c r="IF10" s="139"/>
      <c r="IG10" s="139"/>
      <c r="IH10" s="139"/>
      <c r="II10" s="139"/>
      <c r="IJ10" s="139"/>
      <c r="IK10" s="139"/>
      <c r="IL10" s="139"/>
      <c r="IM10" s="139"/>
      <c r="IN10" s="139"/>
      <c r="IO10" s="139"/>
    </row>
    <row r="11" customHeight="true" spans="1:249">
      <c r="A11" s="121" t="s">
        <v>490</v>
      </c>
      <c r="B11" s="122"/>
      <c r="C11" s="116" t="s">
        <v>332</v>
      </c>
      <c r="D11" s="117">
        <v>17.8</v>
      </c>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c r="BR11" s="105"/>
      <c r="BS11" s="105"/>
      <c r="BT11" s="105"/>
      <c r="BU11" s="105"/>
      <c r="BV11" s="105"/>
      <c r="BW11" s="105"/>
      <c r="BX11" s="105"/>
      <c r="BY11" s="105"/>
      <c r="BZ11" s="105"/>
      <c r="CA11" s="105"/>
      <c r="CB11" s="105"/>
      <c r="CC11" s="105"/>
      <c r="CD11" s="105"/>
      <c r="CE11" s="105"/>
      <c r="CF11" s="105"/>
      <c r="CG11" s="105"/>
      <c r="CH11" s="105"/>
      <c r="CI11" s="105"/>
      <c r="CJ11" s="105"/>
      <c r="CK11" s="105"/>
      <c r="CL11" s="105"/>
      <c r="CM11" s="105"/>
      <c r="CN11" s="105"/>
      <c r="CO11" s="105"/>
      <c r="CP11" s="105"/>
      <c r="CQ11" s="105"/>
      <c r="CR11" s="105"/>
      <c r="CS11" s="105"/>
      <c r="CT11" s="105"/>
      <c r="CU11" s="105"/>
      <c r="CV11" s="105"/>
      <c r="CW11" s="105"/>
      <c r="CX11" s="105"/>
      <c r="CY11" s="105"/>
      <c r="CZ11" s="105"/>
      <c r="DA11" s="105"/>
      <c r="DB11" s="105"/>
      <c r="DC11" s="105"/>
      <c r="DD11" s="105"/>
      <c r="DE11" s="105"/>
      <c r="DF11" s="105"/>
      <c r="DG11" s="105"/>
      <c r="DH11" s="105"/>
      <c r="DI11" s="105"/>
      <c r="DJ11" s="105"/>
      <c r="DK11" s="105"/>
      <c r="DL11" s="105"/>
      <c r="DM11" s="105"/>
      <c r="DN11" s="105"/>
      <c r="DO11" s="105"/>
      <c r="DP11" s="105"/>
      <c r="DQ11" s="105"/>
      <c r="DR11" s="105"/>
      <c r="DS11" s="105"/>
      <c r="DT11" s="105"/>
      <c r="DU11" s="105"/>
      <c r="DV11" s="105"/>
      <c r="DW11" s="105"/>
      <c r="DX11" s="105"/>
      <c r="DY11" s="105"/>
      <c r="DZ11" s="105"/>
      <c r="EA11" s="105"/>
      <c r="EB11" s="105"/>
      <c r="EC11" s="105"/>
      <c r="ED11" s="105"/>
      <c r="EE11" s="105"/>
      <c r="EF11" s="105"/>
      <c r="EG11" s="105"/>
      <c r="EH11" s="105"/>
      <c r="EI11" s="105"/>
      <c r="EJ11" s="105"/>
      <c r="EK11" s="105"/>
      <c r="EL11" s="105"/>
      <c r="EM11" s="105"/>
      <c r="EN11" s="105"/>
      <c r="EO11" s="105"/>
      <c r="EP11" s="105"/>
      <c r="EQ11" s="105"/>
      <c r="ER11" s="105"/>
      <c r="ES11" s="105"/>
      <c r="ET11" s="105"/>
      <c r="EU11" s="105"/>
      <c r="EV11" s="105"/>
      <c r="EW11" s="105"/>
      <c r="EX11" s="105"/>
      <c r="EY11" s="105"/>
      <c r="EZ11" s="105"/>
      <c r="FA11" s="105"/>
      <c r="FB11" s="139"/>
      <c r="FC11" s="139"/>
      <c r="FD11" s="139"/>
      <c r="FE11" s="139"/>
      <c r="FF11" s="139"/>
      <c r="FG11" s="139"/>
      <c r="FH11" s="139"/>
      <c r="FI11" s="139"/>
      <c r="FJ11" s="139"/>
      <c r="FK11" s="139"/>
      <c r="FL11" s="139"/>
      <c r="FM11" s="139"/>
      <c r="FN11" s="139"/>
      <c r="FO11" s="139"/>
      <c r="FP11" s="139"/>
      <c r="FQ11" s="139"/>
      <c r="FR11" s="139"/>
      <c r="FS11" s="139"/>
      <c r="FT11" s="139"/>
      <c r="FU11" s="139"/>
      <c r="FV11" s="139"/>
      <c r="FW11" s="139"/>
      <c r="FX11" s="139"/>
      <c r="FY11" s="139"/>
      <c r="FZ11" s="139"/>
      <c r="GA11" s="139"/>
      <c r="GB11" s="139"/>
      <c r="GC11" s="139"/>
      <c r="GD11" s="139"/>
      <c r="GE11" s="139"/>
      <c r="GF11" s="139"/>
      <c r="GG11" s="139"/>
      <c r="GH11" s="139"/>
      <c r="GI11" s="139"/>
      <c r="GJ11" s="139"/>
      <c r="GK11" s="139"/>
      <c r="GL11" s="139"/>
      <c r="GM11" s="139"/>
      <c r="GN11" s="139"/>
      <c r="GO11" s="139"/>
      <c r="GP11" s="139"/>
      <c r="GQ11" s="139"/>
      <c r="GR11" s="139"/>
      <c r="GS11" s="139"/>
      <c r="GT11" s="139"/>
      <c r="GU11" s="139"/>
      <c r="GV11" s="139"/>
      <c r="GW11" s="139"/>
      <c r="GX11" s="139"/>
      <c r="GY11" s="139"/>
      <c r="GZ11" s="139"/>
      <c r="HA11" s="139"/>
      <c r="HB11" s="139"/>
      <c r="HC11" s="139"/>
      <c r="HD11" s="139"/>
      <c r="HE11" s="139"/>
      <c r="HF11" s="139"/>
      <c r="HG11" s="139"/>
      <c r="HH11" s="139"/>
      <c r="HI11" s="139"/>
      <c r="HJ11" s="139"/>
      <c r="HK11" s="139"/>
      <c r="HL11" s="139"/>
      <c r="HM11" s="139"/>
      <c r="HN11" s="139"/>
      <c r="HO11" s="139"/>
      <c r="HP11" s="139"/>
      <c r="HQ11" s="139"/>
      <c r="HR11" s="139"/>
      <c r="HS11" s="139"/>
      <c r="HT11" s="139"/>
      <c r="HU11" s="139"/>
      <c r="HV11" s="139"/>
      <c r="HW11" s="139"/>
      <c r="HX11" s="139"/>
      <c r="HY11" s="139"/>
      <c r="HZ11" s="139"/>
      <c r="IA11" s="139"/>
      <c r="IB11" s="139"/>
      <c r="IC11" s="139"/>
      <c r="ID11" s="139"/>
      <c r="IE11" s="139"/>
      <c r="IF11" s="139"/>
      <c r="IG11" s="139"/>
      <c r="IH11" s="139"/>
      <c r="II11" s="139"/>
      <c r="IJ11" s="139"/>
      <c r="IK11" s="139"/>
      <c r="IL11" s="139"/>
      <c r="IM11" s="139"/>
      <c r="IN11" s="139"/>
      <c r="IO11" s="139"/>
    </row>
    <row r="12" customHeight="true" spans="1:249">
      <c r="A12" s="121" t="s">
        <v>491</v>
      </c>
      <c r="B12" s="119"/>
      <c r="C12" s="124"/>
      <c r="D12" s="12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c r="BE12" s="105"/>
      <c r="BF12" s="105"/>
      <c r="BG12" s="105"/>
      <c r="BH12" s="105"/>
      <c r="BI12" s="105"/>
      <c r="BJ12" s="105"/>
      <c r="BK12" s="105"/>
      <c r="BL12" s="105"/>
      <c r="BM12" s="105"/>
      <c r="BN12" s="105"/>
      <c r="BO12" s="105"/>
      <c r="BP12" s="105"/>
      <c r="BQ12" s="105"/>
      <c r="BR12" s="105"/>
      <c r="BS12" s="105"/>
      <c r="BT12" s="105"/>
      <c r="BU12" s="105"/>
      <c r="BV12" s="105"/>
      <c r="BW12" s="105"/>
      <c r="BX12" s="105"/>
      <c r="BY12" s="105"/>
      <c r="BZ12" s="105"/>
      <c r="CA12" s="105"/>
      <c r="CB12" s="105"/>
      <c r="CC12" s="105"/>
      <c r="CD12" s="105"/>
      <c r="CE12" s="105"/>
      <c r="CF12" s="105"/>
      <c r="CG12" s="105"/>
      <c r="CH12" s="105"/>
      <c r="CI12" s="105"/>
      <c r="CJ12" s="105"/>
      <c r="CK12" s="105"/>
      <c r="CL12" s="105"/>
      <c r="CM12" s="105"/>
      <c r="CN12" s="105"/>
      <c r="CO12" s="105"/>
      <c r="CP12" s="105"/>
      <c r="CQ12" s="105"/>
      <c r="CR12" s="105"/>
      <c r="CS12" s="105"/>
      <c r="CT12" s="105"/>
      <c r="CU12" s="105"/>
      <c r="CV12" s="105"/>
      <c r="CW12" s="105"/>
      <c r="CX12" s="105"/>
      <c r="CY12" s="105"/>
      <c r="CZ12" s="105"/>
      <c r="DA12" s="105"/>
      <c r="DB12" s="105"/>
      <c r="DC12" s="105"/>
      <c r="DD12" s="105"/>
      <c r="DE12" s="105"/>
      <c r="DF12" s="105"/>
      <c r="DG12" s="105"/>
      <c r="DH12" s="105"/>
      <c r="DI12" s="105"/>
      <c r="DJ12" s="105"/>
      <c r="DK12" s="105"/>
      <c r="DL12" s="105"/>
      <c r="DM12" s="105"/>
      <c r="DN12" s="105"/>
      <c r="DO12" s="105"/>
      <c r="DP12" s="105"/>
      <c r="DQ12" s="105"/>
      <c r="DR12" s="105"/>
      <c r="DS12" s="105"/>
      <c r="DT12" s="105"/>
      <c r="DU12" s="105"/>
      <c r="DV12" s="105"/>
      <c r="DW12" s="105"/>
      <c r="DX12" s="105"/>
      <c r="DY12" s="105"/>
      <c r="DZ12" s="105"/>
      <c r="EA12" s="105"/>
      <c r="EB12" s="105"/>
      <c r="EC12" s="105"/>
      <c r="ED12" s="105"/>
      <c r="EE12" s="105"/>
      <c r="EF12" s="105"/>
      <c r="EG12" s="105"/>
      <c r="EH12" s="105"/>
      <c r="EI12" s="105"/>
      <c r="EJ12" s="105"/>
      <c r="EK12" s="105"/>
      <c r="EL12" s="105"/>
      <c r="EM12" s="105"/>
      <c r="EN12" s="105"/>
      <c r="EO12" s="105"/>
      <c r="EP12" s="105"/>
      <c r="EQ12" s="105"/>
      <c r="ER12" s="105"/>
      <c r="ES12" s="105"/>
      <c r="ET12" s="105"/>
      <c r="EU12" s="105"/>
      <c r="EV12" s="105"/>
      <c r="EW12" s="105"/>
      <c r="EX12" s="105"/>
      <c r="EY12" s="105"/>
      <c r="EZ12" s="105"/>
      <c r="FA12" s="105"/>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39"/>
      <c r="IL12" s="139"/>
      <c r="IM12" s="139"/>
      <c r="IN12" s="139"/>
      <c r="IO12" s="139"/>
    </row>
    <row r="13" customHeight="true" spans="1:249">
      <c r="A13" s="121"/>
      <c r="B13" s="126"/>
      <c r="C13" s="124"/>
      <c r="D13" s="12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c r="BE13" s="105"/>
      <c r="BF13" s="105"/>
      <c r="BG13" s="105"/>
      <c r="BH13" s="105"/>
      <c r="BI13" s="105"/>
      <c r="BJ13" s="105"/>
      <c r="BK13" s="105"/>
      <c r="BL13" s="105"/>
      <c r="BM13" s="105"/>
      <c r="BN13" s="105"/>
      <c r="BO13" s="105"/>
      <c r="BP13" s="105"/>
      <c r="BQ13" s="105"/>
      <c r="BR13" s="105"/>
      <c r="BS13" s="105"/>
      <c r="BT13" s="105"/>
      <c r="BU13" s="105"/>
      <c r="BV13" s="105"/>
      <c r="BW13" s="105"/>
      <c r="BX13" s="105"/>
      <c r="BY13" s="105"/>
      <c r="BZ13" s="105"/>
      <c r="CA13" s="105"/>
      <c r="CB13" s="105"/>
      <c r="CC13" s="105"/>
      <c r="CD13" s="105"/>
      <c r="CE13" s="105"/>
      <c r="CF13" s="105"/>
      <c r="CG13" s="105"/>
      <c r="CH13" s="105"/>
      <c r="CI13" s="105"/>
      <c r="CJ13" s="105"/>
      <c r="CK13" s="105"/>
      <c r="CL13" s="105"/>
      <c r="CM13" s="105"/>
      <c r="CN13" s="105"/>
      <c r="CO13" s="105"/>
      <c r="CP13" s="105"/>
      <c r="CQ13" s="105"/>
      <c r="CR13" s="105"/>
      <c r="CS13" s="105"/>
      <c r="CT13" s="105"/>
      <c r="CU13" s="105"/>
      <c r="CV13" s="105"/>
      <c r="CW13" s="105"/>
      <c r="CX13" s="105"/>
      <c r="CY13" s="105"/>
      <c r="CZ13" s="105"/>
      <c r="DA13" s="105"/>
      <c r="DB13" s="105"/>
      <c r="DC13" s="105"/>
      <c r="DD13" s="105"/>
      <c r="DE13" s="105"/>
      <c r="DF13" s="105"/>
      <c r="DG13" s="105"/>
      <c r="DH13" s="105"/>
      <c r="DI13" s="105"/>
      <c r="DJ13" s="105"/>
      <c r="DK13" s="105"/>
      <c r="DL13" s="105"/>
      <c r="DM13" s="105"/>
      <c r="DN13" s="105"/>
      <c r="DO13" s="105"/>
      <c r="DP13" s="105"/>
      <c r="DQ13" s="105"/>
      <c r="DR13" s="105"/>
      <c r="DS13" s="105"/>
      <c r="DT13" s="105"/>
      <c r="DU13" s="105"/>
      <c r="DV13" s="105"/>
      <c r="DW13" s="105"/>
      <c r="DX13" s="105"/>
      <c r="DY13" s="105"/>
      <c r="DZ13" s="105"/>
      <c r="EA13" s="105"/>
      <c r="EB13" s="105"/>
      <c r="EC13" s="105"/>
      <c r="ED13" s="105"/>
      <c r="EE13" s="105"/>
      <c r="EF13" s="105"/>
      <c r="EG13" s="105"/>
      <c r="EH13" s="105"/>
      <c r="EI13" s="105"/>
      <c r="EJ13" s="105"/>
      <c r="EK13" s="105"/>
      <c r="EL13" s="105"/>
      <c r="EM13" s="105"/>
      <c r="EN13" s="105"/>
      <c r="EO13" s="105"/>
      <c r="EP13" s="105"/>
      <c r="EQ13" s="105"/>
      <c r="ER13" s="105"/>
      <c r="ES13" s="105"/>
      <c r="ET13" s="105"/>
      <c r="EU13" s="105"/>
      <c r="EV13" s="105"/>
      <c r="EW13" s="105"/>
      <c r="EX13" s="105"/>
      <c r="EY13" s="105"/>
      <c r="EZ13" s="105"/>
      <c r="FA13" s="105"/>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row>
    <row r="14" customHeight="true" spans="1:249">
      <c r="A14" s="121"/>
      <c r="B14" s="127"/>
      <c r="C14" s="128"/>
      <c r="D14" s="12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row>
    <row r="15" customHeight="true" spans="1:249">
      <c r="A15" s="121"/>
      <c r="B15" s="127"/>
      <c r="C15" s="128"/>
      <c r="D15" s="12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39"/>
      <c r="FC15" s="139"/>
      <c r="FD15" s="139"/>
      <c r="FE15" s="139"/>
      <c r="FF15" s="139"/>
      <c r="FG15" s="139"/>
      <c r="FH15" s="139"/>
      <c r="FI15" s="139"/>
      <c r="FJ15" s="139"/>
      <c r="FK15" s="139"/>
      <c r="FL15" s="139"/>
      <c r="FM15" s="139"/>
      <c r="FN15" s="139"/>
      <c r="FO15" s="139"/>
      <c r="FP15" s="139"/>
      <c r="FQ15" s="139"/>
      <c r="FR15" s="139"/>
      <c r="FS15" s="139"/>
      <c r="FT15" s="139"/>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c r="IO15" s="139"/>
    </row>
    <row r="16" customHeight="true" spans="1:249">
      <c r="A16" s="121"/>
      <c r="B16" s="127"/>
      <c r="C16" s="128"/>
      <c r="D16" s="12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39"/>
      <c r="FC16" s="139"/>
      <c r="FD16" s="139"/>
      <c r="FE16" s="139"/>
      <c r="FF16" s="139"/>
      <c r="FG16" s="139"/>
      <c r="FH16" s="139"/>
      <c r="FI16" s="139"/>
      <c r="FJ16" s="139"/>
      <c r="FK16" s="139"/>
      <c r="FL16" s="139"/>
      <c r="FM16" s="139"/>
      <c r="FN16" s="139"/>
      <c r="FO16" s="139"/>
      <c r="FP16" s="139"/>
      <c r="FQ16" s="139"/>
      <c r="FR16" s="139"/>
      <c r="FS16" s="139"/>
      <c r="FT16" s="139"/>
      <c r="FU16" s="139"/>
      <c r="FV16" s="139"/>
      <c r="FW16" s="139"/>
      <c r="FX16" s="139"/>
      <c r="FY16" s="139"/>
      <c r="FZ16" s="139"/>
      <c r="GA16" s="139"/>
      <c r="GB16" s="139"/>
      <c r="GC16" s="139"/>
      <c r="GD16" s="139"/>
      <c r="GE16" s="139"/>
      <c r="GF16" s="139"/>
      <c r="GG16" s="139"/>
      <c r="GH16" s="139"/>
      <c r="GI16" s="139"/>
      <c r="GJ16" s="139"/>
      <c r="GK16" s="139"/>
      <c r="GL16" s="139"/>
      <c r="GM16" s="139"/>
      <c r="GN16" s="139"/>
      <c r="GO16" s="139"/>
      <c r="GP16" s="139"/>
      <c r="GQ16" s="139"/>
      <c r="GR16" s="139"/>
      <c r="GS16" s="139"/>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c r="IO16" s="139"/>
    </row>
    <row r="17" customHeight="true" spans="1:249">
      <c r="A17" s="121"/>
      <c r="B17" s="127"/>
      <c r="C17" s="128"/>
      <c r="D17" s="12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5"/>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105"/>
      <c r="CO17" s="105"/>
      <c r="CP17" s="105"/>
      <c r="CQ17" s="105"/>
      <c r="CR17" s="105"/>
      <c r="CS17" s="105"/>
      <c r="CT17" s="105"/>
      <c r="CU17" s="105"/>
      <c r="CV17" s="105"/>
      <c r="CW17" s="105"/>
      <c r="CX17" s="105"/>
      <c r="CY17" s="105"/>
      <c r="CZ17" s="105"/>
      <c r="DA17" s="105"/>
      <c r="DB17" s="105"/>
      <c r="DC17" s="105"/>
      <c r="DD17" s="105"/>
      <c r="DE17" s="105"/>
      <c r="DF17" s="105"/>
      <c r="DG17" s="105"/>
      <c r="DH17" s="105"/>
      <c r="DI17" s="105"/>
      <c r="DJ17" s="105"/>
      <c r="DK17" s="105"/>
      <c r="DL17" s="105"/>
      <c r="DM17" s="105"/>
      <c r="DN17" s="105"/>
      <c r="DO17" s="105"/>
      <c r="DP17" s="105"/>
      <c r="DQ17" s="105"/>
      <c r="DR17" s="105"/>
      <c r="DS17" s="105"/>
      <c r="DT17" s="105"/>
      <c r="DU17" s="105"/>
      <c r="DV17" s="105"/>
      <c r="DW17" s="105"/>
      <c r="DX17" s="105"/>
      <c r="DY17" s="105"/>
      <c r="DZ17" s="105"/>
      <c r="EA17" s="105"/>
      <c r="EB17" s="105"/>
      <c r="EC17" s="105"/>
      <c r="ED17" s="105"/>
      <c r="EE17" s="105"/>
      <c r="EF17" s="105"/>
      <c r="EG17" s="105"/>
      <c r="EH17" s="105"/>
      <c r="EI17" s="105"/>
      <c r="EJ17" s="105"/>
      <c r="EK17" s="105"/>
      <c r="EL17" s="105"/>
      <c r="EM17" s="105"/>
      <c r="EN17" s="105"/>
      <c r="EO17" s="105"/>
      <c r="EP17" s="105"/>
      <c r="EQ17" s="105"/>
      <c r="ER17" s="105"/>
      <c r="ES17" s="105"/>
      <c r="ET17" s="105"/>
      <c r="EU17" s="105"/>
      <c r="EV17" s="105"/>
      <c r="EW17" s="105"/>
      <c r="EX17" s="105"/>
      <c r="EY17" s="105"/>
      <c r="EZ17" s="105"/>
      <c r="FA17" s="105"/>
      <c r="FB17" s="139"/>
      <c r="FC17" s="139"/>
      <c r="FD17" s="139"/>
      <c r="FE17" s="139"/>
      <c r="FF17" s="139"/>
      <c r="FG17" s="139"/>
      <c r="FH17" s="139"/>
      <c r="FI17" s="139"/>
      <c r="FJ17" s="139"/>
      <c r="FK17" s="139"/>
      <c r="FL17" s="139"/>
      <c r="FM17" s="139"/>
      <c r="FN17" s="139"/>
      <c r="FO17" s="139"/>
      <c r="FP17" s="139"/>
      <c r="FQ17" s="139"/>
      <c r="FR17" s="139"/>
      <c r="FS17" s="139"/>
      <c r="FT17" s="139"/>
      <c r="FU17" s="139"/>
      <c r="FV17" s="139"/>
      <c r="FW17" s="139"/>
      <c r="FX17" s="139"/>
      <c r="FY17" s="139"/>
      <c r="FZ17" s="139"/>
      <c r="GA17" s="139"/>
      <c r="GB17" s="139"/>
      <c r="GC17" s="139"/>
      <c r="GD17" s="139"/>
      <c r="GE17" s="139"/>
      <c r="GF17" s="139"/>
      <c r="GG17" s="139"/>
      <c r="GH17" s="139"/>
      <c r="GI17" s="139"/>
      <c r="GJ17" s="139"/>
      <c r="GK17" s="139"/>
      <c r="GL17" s="139"/>
      <c r="GM17" s="139"/>
      <c r="GN17" s="139"/>
      <c r="GO17" s="139"/>
      <c r="GP17" s="139"/>
      <c r="GQ17" s="139"/>
      <c r="GR17" s="139"/>
      <c r="GS17" s="139"/>
      <c r="GT17" s="139"/>
      <c r="GU17" s="139"/>
      <c r="GV17" s="139"/>
      <c r="GW17" s="139"/>
      <c r="GX17" s="139"/>
      <c r="GY17" s="139"/>
      <c r="GZ17" s="139"/>
      <c r="HA17" s="139"/>
      <c r="HB17" s="139"/>
      <c r="HC17" s="139"/>
      <c r="HD17" s="139"/>
      <c r="HE17" s="139"/>
      <c r="HF17" s="139"/>
      <c r="HG17" s="139"/>
      <c r="HH17" s="139"/>
      <c r="HI17" s="139"/>
      <c r="HJ17" s="139"/>
      <c r="HK17" s="139"/>
      <c r="HL17" s="139"/>
      <c r="HM17" s="139"/>
      <c r="HN17" s="139"/>
      <c r="HO17" s="139"/>
      <c r="HP17" s="139"/>
      <c r="HQ17" s="139"/>
      <c r="HR17" s="139"/>
      <c r="HS17" s="139"/>
      <c r="HT17" s="139"/>
      <c r="HU17" s="139"/>
      <c r="HV17" s="139"/>
      <c r="HW17" s="139"/>
      <c r="HX17" s="139"/>
      <c r="HY17" s="139"/>
      <c r="HZ17" s="139"/>
      <c r="IA17" s="139"/>
      <c r="IB17" s="139"/>
      <c r="IC17" s="139"/>
      <c r="ID17" s="139"/>
      <c r="IE17" s="139"/>
      <c r="IF17" s="139"/>
      <c r="IG17" s="139"/>
      <c r="IH17" s="139"/>
      <c r="II17" s="139"/>
      <c r="IJ17" s="139"/>
      <c r="IK17" s="139"/>
      <c r="IL17" s="139"/>
      <c r="IM17" s="139"/>
      <c r="IN17" s="139"/>
      <c r="IO17" s="139"/>
    </row>
    <row r="18" customHeight="true" spans="1:249">
      <c r="A18" s="129"/>
      <c r="B18" s="127"/>
      <c r="C18" s="128"/>
      <c r="D18" s="12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5"/>
      <c r="BK18" s="105"/>
      <c r="BL18" s="105"/>
      <c r="BM18" s="105"/>
      <c r="BN18" s="105"/>
      <c r="BO18" s="105"/>
      <c r="BP18" s="105"/>
      <c r="BQ18" s="105"/>
      <c r="BR18" s="105"/>
      <c r="BS18" s="105"/>
      <c r="BT18" s="105"/>
      <c r="BU18" s="105"/>
      <c r="BV18" s="105"/>
      <c r="BW18" s="105"/>
      <c r="BX18" s="105"/>
      <c r="BY18" s="105"/>
      <c r="BZ18" s="105"/>
      <c r="CA18" s="105"/>
      <c r="CB18" s="105"/>
      <c r="CC18" s="105"/>
      <c r="CD18" s="105"/>
      <c r="CE18" s="105"/>
      <c r="CF18" s="105"/>
      <c r="CG18" s="105"/>
      <c r="CH18" s="105"/>
      <c r="CI18" s="105"/>
      <c r="CJ18" s="105"/>
      <c r="CK18" s="105"/>
      <c r="CL18" s="105"/>
      <c r="CM18" s="105"/>
      <c r="CN18" s="105"/>
      <c r="CO18" s="105"/>
      <c r="CP18" s="105"/>
      <c r="CQ18" s="105"/>
      <c r="CR18" s="105"/>
      <c r="CS18" s="105"/>
      <c r="CT18" s="105"/>
      <c r="CU18" s="105"/>
      <c r="CV18" s="105"/>
      <c r="CW18" s="105"/>
      <c r="CX18" s="105"/>
      <c r="CY18" s="105"/>
      <c r="CZ18" s="105"/>
      <c r="DA18" s="105"/>
      <c r="DB18" s="105"/>
      <c r="DC18" s="105"/>
      <c r="DD18" s="105"/>
      <c r="DE18" s="105"/>
      <c r="DF18" s="105"/>
      <c r="DG18" s="105"/>
      <c r="DH18" s="105"/>
      <c r="DI18" s="105"/>
      <c r="DJ18" s="105"/>
      <c r="DK18" s="105"/>
      <c r="DL18" s="105"/>
      <c r="DM18" s="105"/>
      <c r="DN18" s="105"/>
      <c r="DO18" s="105"/>
      <c r="DP18" s="105"/>
      <c r="DQ18" s="105"/>
      <c r="DR18" s="105"/>
      <c r="DS18" s="105"/>
      <c r="DT18" s="105"/>
      <c r="DU18" s="105"/>
      <c r="DV18" s="105"/>
      <c r="DW18" s="105"/>
      <c r="DX18" s="105"/>
      <c r="DY18" s="105"/>
      <c r="DZ18" s="105"/>
      <c r="EA18" s="105"/>
      <c r="EB18" s="105"/>
      <c r="EC18" s="105"/>
      <c r="ED18" s="105"/>
      <c r="EE18" s="105"/>
      <c r="EF18" s="105"/>
      <c r="EG18" s="105"/>
      <c r="EH18" s="105"/>
      <c r="EI18" s="105"/>
      <c r="EJ18" s="105"/>
      <c r="EK18" s="105"/>
      <c r="EL18" s="105"/>
      <c r="EM18" s="105"/>
      <c r="EN18" s="105"/>
      <c r="EO18" s="105"/>
      <c r="EP18" s="105"/>
      <c r="EQ18" s="105"/>
      <c r="ER18" s="105"/>
      <c r="ES18" s="105"/>
      <c r="ET18" s="105"/>
      <c r="EU18" s="105"/>
      <c r="EV18" s="105"/>
      <c r="EW18" s="105"/>
      <c r="EX18" s="105"/>
      <c r="EY18" s="105"/>
      <c r="EZ18" s="105"/>
      <c r="FA18" s="105"/>
      <c r="FB18" s="139"/>
      <c r="FC18" s="139"/>
      <c r="FD18" s="139"/>
      <c r="FE18" s="139"/>
      <c r="FF18" s="139"/>
      <c r="FG18" s="139"/>
      <c r="FH18" s="139"/>
      <c r="FI18" s="139"/>
      <c r="FJ18" s="139"/>
      <c r="FK18" s="139"/>
      <c r="FL18" s="139"/>
      <c r="FM18" s="139"/>
      <c r="FN18" s="139"/>
      <c r="FO18" s="139"/>
      <c r="FP18" s="139"/>
      <c r="FQ18" s="139"/>
      <c r="FR18" s="139"/>
      <c r="FS18" s="139"/>
      <c r="FT18" s="139"/>
      <c r="FU18" s="139"/>
      <c r="FV18" s="139"/>
      <c r="FW18" s="139"/>
      <c r="FX18" s="139"/>
      <c r="FY18" s="139"/>
      <c r="FZ18" s="139"/>
      <c r="GA18" s="139"/>
      <c r="GB18" s="139"/>
      <c r="GC18" s="139"/>
      <c r="GD18" s="139"/>
      <c r="GE18" s="139"/>
      <c r="GF18" s="139"/>
      <c r="GG18" s="139"/>
      <c r="GH18" s="139"/>
      <c r="GI18" s="139"/>
      <c r="GJ18" s="139"/>
      <c r="GK18" s="139"/>
      <c r="GL18" s="139"/>
      <c r="GM18" s="139"/>
      <c r="GN18" s="139"/>
      <c r="GO18" s="139"/>
      <c r="GP18" s="139"/>
      <c r="GQ18" s="139"/>
      <c r="GR18" s="139"/>
      <c r="GS18" s="139"/>
      <c r="GT18" s="139"/>
      <c r="GU18" s="139"/>
      <c r="GV18" s="139"/>
      <c r="GW18" s="139"/>
      <c r="GX18" s="139"/>
      <c r="GY18" s="139"/>
      <c r="GZ18" s="139"/>
      <c r="HA18" s="139"/>
      <c r="HB18" s="139"/>
      <c r="HC18" s="139"/>
      <c r="HD18" s="139"/>
      <c r="HE18" s="139"/>
      <c r="HF18" s="139"/>
      <c r="HG18" s="139"/>
      <c r="HH18" s="139"/>
      <c r="HI18" s="139"/>
      <c r="HJ18" s="139"/>
      <c r="HK18" s="139"/>
      <c r="HL18" s="139"/>
      <c r="HM18" s="139"/>
      <c r="HN18" s="139"/>
      <c r="HO18" s="139"/>
      <c r="HP18" s="139"/>
      <c r="HQ18" s="139"/>
      <c r="HR18" s="139"/>
      <c r="HS18" s="139"/>
      <c r="HT18" s="139"/>
      <c r="HU18" s="139"/>
      <c r="HV18" s="139"/>
      <c r="HW18" s="139"/>
      <c r="HX18" s="139"/>
      <c r="HY18" s="139"/>
      <c r="HZ18" s="139"/>
      <c r="IA18" s="139"/>
      <c r="IB18" s="139"/>
      <c r="IC18" s="139"/>
      <c r="ID18" s="139"/>
      <c r="IE18" s="139"/>
      <c r="IF18" s="139"/>
      <c r="IG18" s="139"/>
      <c r="IH18" s="139"/>
      <c r="II18" s="139"/>
      <c r="IJ18" s="139"/>
      <c r="IK18" s="139"/>
      <c r="IL18" s="139"/>
      <c r="IM18" s="139"/>
      <c r="IN18" s="139"/>
      <c r="IO18" s="139"/>
    </row>
    <row r="19" customHeight="true" spans="1:249">
      <c r="A19" s="129"/>
      <c r="B19" s="127"/>
      <c r="C19" s="124"/>
      <c r="D19" s="12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c r="BE19" s="105"/>
      <c r="BF19" s="105"/>
      <c r="BG19" s="105"/>
      <c r="BH19" s="105"/>
      <c r="BI19" s="105"/>
      <c r="BJ19" s="105"/>
      <c r="BK19" s="105"/>
      <c r="BL19" s="105"/>
      <c r="BM19" s="105"/>
      <c r="BN19" s="105"/>
      <c r="BO19" s="105"/>
      <c r="BP19" s="105"/>
      <c r="BQ19" s="105"/>
      <c r="BR19" s="105"/>
      <c r="BS19" s="105"/>
      <c r="BT19" s="105"/>
      <c r="BU19" s="105"/>
      <c r="BV19" s="105"/>
      <c r="BW19" s="105"/>
      <c r="BX19" s="105"/>
      <c r="BY19" s="105"/>
      <c r="BZ19" s="105"/>
      <c r="CA19" s="105"/>
      <c r="CB19" s="105"/>
      <c r="CC19" s="105"/>
      <c r="CD19" s="105"/>
      <c r="CE19" s="105"/>
      <c r="CF19" s="105"/>
      <c r="CG19" s="105"/>
      <c r="CH19" s="105"/>
      <c r="CI19" s="105"/>
      <c r="CJ19" s="105"/>
      <c r="CK19" s="105"/>
      <c r="CL19" s="105"/>
      <c r="CM19" s="105"/>
      <c r="CN19" s="105"/>
      <c r="CO19" s="105"/>
      <c r="CP19" s="105"/>
      <c r="CQ19" s="105"/>
      <c r="CR19" s="105"/>
      <c r="CS19" s="105"/>
      <c r="CT19" s="105"/>
      <c r="CU19" s="105"/>
      <c r="CV19" s="105"/>
      <c r="CW19" s="105"/>
      <c r="CX19" s="105"/>
      <c r="CY19" s="105"/>
      <c r="CZ19" s="105"/>
      <c r="DA19" s="105"/>
      <c r="DB19" s="105"/>
      <c r="DC19" s="105"/>
      <c r="DD19" s="105"/>
      <c r="DE19" s="105"/>
      <c r="DF19" s="105"/>
      <c r="DG19" s="105"/>
      <c r="DH19" s="105"/>
      <c r="DI19" s="105"/>
      <c r="DJ19" s="105"/>
      <c r="DK19" s="105"/>
      <c r="DL19" s="105"/>
      <c r="DM19" s="105"/>
      <c r="DN19" s="105"/>
      <c r="DO19" s="105"/>
      <c r="DP19" s="105"/>
      <c r="DQ19" s="105"/>
      <c r="DR19" s="105"/>
      <c r="DS19" s="105"/>
      <c r="DT19" s="105"/>
      <c r="DU19" s="105"/>
      <c r="DV19" s="105"/>
      <c r="DW19" s="105"/>
      <c r="DX19" s="105"/>
      <c r="DY19" s="105"/>
      <c r="DZ19" s="105"/>
      <c r="EA19" s="105"/>
      <c r="EB19" s="105"/>
      <c r="EC19" s="105"/>
      <c r="ED19" s="105"/>
      <c r="EE19" s="105"/>
      <c r="EF19" s="105"/>
      <c r="EG19" s="105"/>
      <c r="EH19" s="105"/>
      <c r="EI19" s="105"/>
      <c r="EJ19" s="105"/>
      <c r="EK19" s="105"/>
      <c r="EL19" s="105"/>
      <c r="EM19" s="105"/>
      <c r="EN19" s="105"/>
      <c r="EO19" s="105"/>
      <c r="EP19" s="105"/>
      <c r="EQ19" s="105"/>
      <c r="ER19" s="105"/>
      <c r="ES19" s="105"/>
      <c r="ET19" s="105"/>
      <c r="EU19" s="105"/>
      <c r="EV19" s="105"/>
      <c r="EW19" s="105"/>
      <c r="EX19" s="105"/>
      <c r="EY19" s="105"/>
      <c r="EZ19" s="105"/>
      <c r="FA19" s="105"/>
      <c r="FB19" s="139"/>
      <c r="FC19" s="139"/>
      <c r="FD19" s="139"/>
      <c r="FE19" s="139"/>
      <c r="FF19" s="139"/>
      <c r="FG19" s="139"/>
      <c r="FH19" s="139"/>
      <c r="FI19" s="139"/>
      <c r="FJ19" s="139"/>
      <c r="FK19" s="139"/>
      <c r="FL19" s="139"/>
      <c r="FM19" s="139"/>
      <c r="FN19" s="139"/>
      <c r="FO19" s="139"/>
      <c r="FP19" s="139"/>
      <c r="FQ19" s="139"/>
      <c r="FR19" s="139"/>
      <c r="FS19" s="139"/>
      <c r="FT19" s="139"/>
      <c r="FU19" s="139"/>
      <c r="FV19" s="139"/>
      <c r="FW19" s="139"/>
      <c r="FX19" s="139"/>
      <c r="FY19" s="139"/>
      <c r="FZ19" s="139"/>
      <c r="GA19" s="139"/>
      <c r="GB19" s="139"/>
      <c r="GC19" s="139"/>
      <c r="GD19" s="139"/>
      <c r="GE19" s="139"/>
      <c r="GF19" s="139"/>
      <c r="GG19" s="139"/>
      <c r="GH19" s="139"/>
      <c r="GI19" s="139"/>
      <c r="GJ19" s="139"/>
      <c r="GK19" s="139"/>
      <c r="GL19" s="139"/>
      <c r="GM19" s="139"/>
      <c r="GN19" s="139"/>
      <c r="GO19" s="139"/>
      <c r="GP19" s="139"/>
      <c r="GQ19" s="139"/>
      <c r="GR19" s="139"/>
      <c r="GS19" s="139"/>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c r="IO19" s="139"/>
    </row>
    <row r="20" customHeight="true" spans="1:249">
      <c r="A20" s="129"/>
      <c r="B20" s="127"/>
      <c r="C20" s="128"/>
      <c r="D20" s="12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c r="BE20" s="105"/>
      <c r="BF20" s="105"/>
      <c r="BG20" s="105"/>
      <c r="BH20" s="105"/>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5"/>
      <c r="CF20" s="105"/>
      <c r="CG20" s="105"/>
      <c r="CH20" s="105"/>
      <c r="CI20" s="105"/>
      <c r="CJ20" s="105"/>
      <c r="CK20" s="105"/>
      <c r="CL20" s="105"/>
      <c r="CM20" s="105"/>
      <c r="CN20" s="105"/>
      <c r="CO20" s="105"/>
      <c r="CP20" s="105"/>
      <c r="CQ20" s="105"/>
      <c r="CR20" s="105"/>
      <c r="CS20" s="105"/>
      <c r="CT20" s="105"/>
      <c r="CU20" s="105"/>
      <c r="CV20" s="105"/>
      <c r="CW20" s="105"/>
      <c r="CX20" s="105"/>
      <c r="CY20" s="105"/>
      <c r="CZ20" s="105"/>
      <c r="DA20" s="105"/>
      <c r="DB20" s="105"/>
      <c r="DC20" s="105"/>
      <c r="DD20" s="105"/>
      <c r="DE20" s="105"/>
      <c r="DF20" s="105"/>
      <c r="DG20" s="105"/>
      <c r="DH20" s="105"/>
      <c r="DI20" s="105"/>
      <c r="DJ20" s="105"/>
      <c r="DK20" s="105"/>
      <c r="DL20" s="105"/>
      <c r="DM20" s="105"/>
      <c r="DN20" s="105"/>
      <c r="DO20" s="105"/>
      <c r="DP20" s="105"/>
      <c r="DQ20" s="105"/>
      <c r="DR20" s="105"/>
      <c r="DS20" s="105"/>
      <c r="DT20" s="105"/>
      <c r="DU20" s="105"/>
      <c r="DV20" s="105"/>
      <c r="DW20" s="105"/>
      <c r="DX20" s="105"/>
      <c r="DY20" s="105"/>
      <c r="DZ20" s="105"/>
      <c r="EA20" s="105"/>
      <c r="EB20" s="105"/>
      <c r="EC20" s="105"/>
      <c r="ED20" s="105"/>
      <c r="EE20" s="105"/>
      <c r="EF20" s="105"/>
      <c r="EG20" s="105"/>
      <c r="EH20" s="105"/>
      <c r="EI20" s="105"/>
      <c r="EJ20" s="105"/>
      <c r="EK20" s="105"/>
      <c r="EL20" s="105"/>
      <c r="EM20" s="105"/>
      <c r="EN20" s="105"/>
      <c r="EO20" s="105"/>
      <c r="EP20" s="105"/>
      <c r="EQ20" s="105"/>
      <c r="ER20" s="105"/>
      <c r="ES20" s="105"/>
      <c r="ET20" s="105"/>
      <c r="EU20" s="105"/>
      <c r="EV20" s="105"/>
      <c r="EW20" s="105"/>
      <c r="EX20" s="105"/>
      <c r="EY20" s="105"/>
      <c r="EZ20" s="105"/>
      <c r="FA20" s="105"/>
      <c r="FB20" s="139"/>
      <c r="FC20" s="139"/>
      <c r="FD20" s="139"/>
      <c r="FE20" s="139"/>
      <c r="FF20" s="139"/>
      <c r="FG20" s="139"/>
      <c r="FH20" s="139"/>
      <c r="FI20" s="139"/>
      <c r="FJ20" s="139"/>
      <c r="FK20" s="139"/>
      <c r="FL20" s="139"/>
      <c r="FM20" s="139"/>
      <c r="FN20" s="139"/>
      <c r="FO20" s="139"/>
      <c r="FP20" s="139"/>
      <c r="FQ20" s="139"/>
      <c r="FR20" s="139"/>
      <c r="FS20" s="139"/>
      <c r="FT20" s="139"/>
      <c r="FU20" s="139"/>
      <c r="FV20" s="139"/>
      <c r="FW20" s="139"/>
      <c r="FX20" s="139"/>
      <c r="FY20" s="139"/>
      <c r="FZ20" s="139"/>
      <c r="GA20" s="139"/>
      <c r="GB20" s="139"/>
      <c r="GC20" s="139"/>
      <c r="GD20" s="139"/>
      <c r="GE20" s="139"/>
      <c r="GF20" s="139"/>
      <c r="GG20" s="139"/>
      <c r="GH20" s="139"/>
      <c r="GI20" s="139"/>
      <c r="GJ20" s="139"/>
      <c r="GK20" s="139"/>
      <c r="GL20" s="139"/>
      <c r="GM20" s="139"/>
      <c r="GN20" s="139"/>
      <c r="GO20" s="139"/>
      <c r="GP20" s="139"/>
      <c r="GQ20" s="139"/>
      <c r="GR20" s="139"/>
      <c r="GS20" s="139"/>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c r="IO20" s="139"/>
    </row>
    <row r="21" customHeight="true" spans="1:249">
      <c r="A21" s="129"/>
      <c r="B21" s="127"/>
      <c r="C21" s="128"/>
      <c r="D21" s="12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c r="BE21" s="105"/>
      <c r="BF21" s="105"/>
      <c r="BG21" s="105"/>
      <c r="BH21" s="105"/>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5"/>
      <c r="CF21" s="105"/>
      <c r="CG21" s="105"/>
      <c r="CH21" s="105"/>
      <c r="CI21" s="105"/>
      <c r="CJ21" s="105"/>
      <c r="CK21" s="105"/>
      <c r="CL21" s="105"/>
      <c r="CM21" s="105"/>
      <c r="CN21" s="105"/>
      <c r="CO21" s="105"/>
      <c r="CP21" s="105"/>
      <c r="CQ21" s="105"/>
      <c r="CR21" s="105"/>
      <c r="CS21" s="105"/>
      <c r="CT21" s="105"/>
      <c r="CU21" s="105"/>
      <c r="CV21" s="105"/>
      <c r="CW21" s="105"/>
      <c r="CX21" s="105"/>
      <c r="CY21" s="105"/>
      <c r="CZ21" s="105"/>
      <c r="DA21" s="105"/>
      <c r="DB21" s="105"/>
      <c r="DC21" s="105"/>
      <c r="DD21" s="105"/>
      <c r="DE21" s="105"/>
      <c r="DF21" s="105"/>
      <c r="DG21" s="105"/>
      <c r="DH21" s="105"/>
      <c r="DI21" s="105"/>
      <c r="DJ21" s="105"/>
      <c r="DK21" s="105"/>
      <c r="DL21" s="105"/>
      <c r="DM21" s="105"/>
      <c r="DN21" s="105"/>
      <c r="DO21" s="105"/>
      <c r="DP21" s="105"/>
      <c r="DQ21" s="105"/>
      <c r="DR21" s="105"/>
      <c r="DS21" s="105"/>
      <c r="DT21" s="105"/>
      <c r="DU21" s="105"/>
      <c r="DV21" s="105"/>
      <c r="DW21" s="105"/>
      <c r="DX21" s="105"/>
      <c r="DY21" s="105"/>
      <c r="DZ21" s="105"/>
      <c r="EA21" s="105"/>
      <c r="EB21" s="105"/>
      <c r="EC21" s="105"/>
      <c r="ED21" s="105"/>
      <c r="EE21" s="105"/>
      <c r="EF21" s="105"/>
      <c r="EG21" s="105"/>
      <c r="EH21" s="105"/>
      <c r="EI21" s="105"/>
      <c r="EJ21" s="105"/>
      <c r="EK21" s="105"/>
      <c r="EL21" s="105"/>
      <c r="EM21" s="105"/>
      <c r="EN21" s="105"/>
      <c r="EO21" s="105"/>
      <c r="EP21" s="105"/>
      <c r="EQ21" s="105"/>
      <c r="ER21" s="105"/>
      <c r="ES21" s="105"/>
      <c r="ET21" s="105"/>
      <c r="EU21" s="105"/>
      <c r="EV21" s="105"/>
      <c r="EW21" s="105"/>
      <c r="EX21" s="105"/>
      <c r="EY21" s="105"/>
      <c r="EZ21" s="105"/>
      <c r="FA21" s="105"/>
      <c r="FB21" s="139"/>
      <c r="FC21" s="139"/>
      <c r="FD21" s="139"/>
      <c r="FE21" s="139"/>
      <c r="FF21" s="139"/>
      <c r="FG21" s="139"/>
      <c r="FH21" s="139"/>
      <c r="FI21" s="139"/>
      <c r="FJ21" s="139"/>
      <c r="FK21" s="139"/>
      <c r="FL21" s="139"/>
      <c r="FM21" s="139"/>
      <c r="FN21" s="139"/>
      <c r="FO21" s="139"/>
      <c r="FP21" s="139"/>
      <c r="FQ21" s="139"/>
      <c r="FR21" s="139"/>
      <c r="FS21" s="139"/>
      <c r="FT21" s="139"/>
      <c r="FU21" s="139"/>
      <c r="FV21" s="139"/>
      <c r="FW21" s="139"/>
      <c r="FX21" s="139"/>
      <c r="FY21" s="139"/>
      <c r="FZ21" s="139"/>
      <c r="GA21" s="139"/>
      <c r="GB21" s="139"/>
      <c r="GC21" s="139"/>
      <c r="GD21" s="139"/>
      <c r="GE21" s="139"/>
      <c r="GF21" s="139"/>
      <c r="GG21" s="139"/>
      <c r="GH21" s="139"/>
      <c r="GI21" s="139"/>
      <c r="GJ21" s="139"/>
      <c r="GK21" s="139"/>
      <c r="GL21" s="139"/>
      <c r="GM21" s="139"/>
      <c r="GN21" s="139"/>
      <c r="GO21" s="139"/>
      <c r="GP21" s="139"/>
      <c r="GQ21" s="139"/>
      <c r="GR21" s="139"/>
      <c r="GS21" s="139"/>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c r="IO21" s="139"/>
    </row>
    <row r="22" customHeight="true" spans="1:249">
      <c r="A22" s="130"/>
      <c r="B22" s="127"/>
      <c r="C22" s="128"/>
      <c r="D22" s="12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c r="BE22" s="105"/>
      <c r="BF22" s="105"/>
      <c r="BG22" s="105"/>
      <c r="BH22" s="105"/>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5"/>
      <c r="CF22" s="105"/>
      <c r="CG22" s="105"/>
      <c r="CH22" s="105"/>
      <c r="CI22" s="105"/>
      <c r="CJ22" s="105"/>
      <c r="CK22" s="105"/>
      <c r="CL22" s="105"/>
      <c r="CM22" s="105"/>
      <c r="CN22" s="105"/>
      <c r="CO22" s="105"/>
      <c r="CP22" s="105"/>
      <c r="CQ22" s="105"/>
      <c r="CR22" s="105"/>
      <c r="CS22" s="105"/>
      <c r="CT22" s="105"/>
      <c r="CU22" s="105"/>
      <c r="CV22" s="105"/>
      <c r="CW22" s="105"/>
      <c r="CX22" s="105"/>
      <c r="CY22" s="105"/>
      <c r="CZ22" s="105"/>
      <c r="DA22" s="105"/>
      <c r="DB22" s="105"/>
      <c r="DC22" s="105"/>
      <c r="DD22" s="105"/>
      <c r="DE22" s="105"/>
      <c r="DF22" s="105"/>
      <c r="DG22" s="105"/>
      <c r="DH22" s="105"/>
      <c r="DI22" s="105"/>
      <c r="DJ22" s="105"/>
      <c r="DK22" s="105"/>
      <c r="DL22" s="105"/>
      <c r="DM22" s="105"/>
      <c r="DN22" s="105"/>
      <c r="DO22" s="105"/>
      <c r="DP22" s="105"/>
      <c r="DQ22" s="105"/>
      <c r="DR22" s="105"/>
      <c r="DS22" s="105"/>
      <c r="DT22" s="105"/>
      <c r="DU22" s="105"/>
      <c r="DV22" s="105"/>
      <c r="DW22" s="105"/>
      <c r="DX22" s="105"/>
      <c r="DY22" s="105"/>
      <c r="DZ22" s="105"/>
      <c r="EA22" s="105"/>
      <c r="EB22" s="105"/>
      <c r="EC22" s="105"/>
      <c r="ED22" s="105"/>
      <c r="EE22" s="105"/>
      <c r="EF22" s="105"/>
      <c r="EG22" s="105"/>
      <c r="EH22" s="105"/>
      <c r="EI22" s="105"/>
      <c r="EJ22" s="105"/>
      <c r="EK22" s="105"/>
      <c r="EL22" s="105"/>
      <c r="EM22" s="105"/>
      <c r="EN22" s="105"/>
      <c r="EO22" s="105"/>
      <c r="EP22" s="105"/>
      <c r="EQ22" s="105"/>
      <c r="ER22" s="105"/>
      <c r="ES22" s="105"/>
      <c r="ET22" s="105"/>
      <c r="EU22" s="105"/>
      <c r="EV22" s="105"/>
      <c r="EW22" s="105"/>
      <c r="EX22" s="105"/>
      <c r="EY22" s="105"/>
      <c r="EZ22" s="105"/>
      <c r="FA22" s="105"/>
      <c r="FB22" s="139"/>
      <c r="FC22" s="139"/>
      <c r="FD22" s="139"/>
      <c r="FE22" s="139"/>
      <c r="FF22" s="139"/>
      <c r="FG22" s="139"/>
      <c r="FH22" s="139"/>
      <c r="FI22" s="139"/>
      <c r="FJ22" s="139"/>
      <c r="FK22" s="139"/>
      <c r="FL22" s="139"/>
      <c r="FM22" s="139"/>
      <c r="FN22" s="139"/>
      <c r="FO22" s="139"/>
      <c r="FP22" s="139"/>
      <c r="FQ22" s="139"/>
      <c r="FR22" s="139"/>
      <c r="FS22" s="139"/>
      <c r="FT22" s="139"/>
      <c r="FU22" s="139"/>
      <c r="FV22" s="139"/>
      <c r="FW22" s="139"/>
      <c r="FX22" s="139"/>
      <c r="FY22" s="139"/>
      <c r="FZ22" s="139"/>
      <c r="GA22" s="139"/>
      <c r="GB22" s="139"/>
      <c r="GC22" s="139"/>
      <c r="GD22" s="139"/>
      <c r="GE22" s="139"/>
      <c r="GF22" s="139"/>
      <c r="GG22" s="139"/>
      <c r="GH22" s="139"/>
      <c r="GI22" s="139"/>
      <c r="GJ22" s="139"/>
      <c r="GK22" s="139"/>
      <c r="GL22" s="139"/>
      <c r="GM22" s="139"/>
      <c r="GN22" s="139"/>
      <c r="GO22" s="139"/>
      <c r="GP22" s="139"/>
      <c r="GQ22" s="139"/>
      <c r="GR22" s="139"/>
      <c r="GS22" s="139"/>
      <c r="GT22" s="139"/>
      <c r="GU22" s="139"/>
      <c r="GV22" s="139"/>
      <c r="GW22" s="139"/>
      <c r="GX22" s="139"/>
      <c r="GY22" s="139"/>
      <c r="GZ22" s="139"/>
      <c r="HA22" s="139"/>
      <c r="HB22" s="139"/>
      <c r="HC22" s="139"/>
      <c r="HD22" s="139"/>
      <c r="HE22" s="139"/>
      <c r="HF22" s="139"/>
      <c r="HG22" s="139"/>
      <c r="HH22" s="139"/>
      <c r="HI22" s="139"/>
      <c r="HJ22" s="139"/>
      <c r="HK22" s="139"/>
      <c r="HL22" s="139"/>
      <c r="HM22" s="139"/>
      <c r="HN22" s="139"/>
      <c r="HO22" s="139"/>
      <c r="HP22" s="139"/>
      <c r="HQ22" s="139"/>
      <c r="HR22" s="139"/>
      <c r="HS22" s="139"/>
      <c r="HT22" s="139"/>
      <c r="HU22" s="139"/>
      <c r="HV22" s="139"/>
      <c r="HW22" s="139"/>
      <c r="HX22" s="139"/>
      <c r="HY22" s="139"/>
      <c r="HZ22" s="139"/>
      <c r="IA22" s="139"/>
      <c r="IB22" s="139"/>
      <c r="IC22" s="139"/>
      <c r="ID22" s="139"/>
      <c r="IE22" s="139"/>
      <c r="IF22" s="139"/>
      <c r="IG22" s="139"/>
      <c r="IH22" s="139"/>
      <c r="II22" s="139"/>
      <c r="IJ22" s="139"/>
      <c r="IK22" s="139"/>
      <c r="IL22" s="139"/>
      <c r="IM22" s="139"/>
      <c r="IN22" s="139"/>
      <c r="IO22" s="139"/>
    </row>
    <row r="23" customHeight="true" spans="1:249">
      <c r="A23" s="130"/>
      <c r="B23" s="127"/>
      <c r="C23" s="128"/>
      <c r="D23" s="12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5"/>
      <c r="CF23" s="105"/>
      <c r="CG23" s="105"/>
      <c r="CH23" s="105"/>
      <c r="CI23" s="105"/>
      <c r="CJ23" s="105"/>
      <c r="CK23" s="105"/>
      <c r="CL23" s="105"/>
      <c r="CM23" s="105"/>
      <c r="CN23" s="105"/>
      <c r="CO23" s="105"/>
      <c r="CP23" s="105"/>
      <c r="CQ23" s="105"/>
      <c r="CR23" s="105"/>
      <c r="CS23" s="105"/>
      <c r="CT23" s="105"/>
      <c r="CU23" s="105"/>
      <c r="CV23" s="105"/>
      <c r="CW23" s="105"/>
      <c r="CX23" s="105"/>
      <c r="CY23" s="105"/>
      <c r="CZ23" s="105"/>
      <c r="DA23" s="105"/>
      <c r="DB23" s="105"/>
      <c r="DC23" s="105"/>
      <c r="DD23" s="105"/>
      <c r="DE23" s="105"/>
      <c r="DF23" s="105"/>
      <c r="DG23" s="105"/>
      <c r="DH23" s="105"/>
      <c r="DI23" s="105"/>
      <c r="DJ23" s="105"/>
      <c r="DK23" s="105"/>
      <c r="DL23" s="105"/>
      <c r="DM23" s="105"/>
      <c r="DN23" s="105"/>
      <c r="DO23" s="105"/>
      <c r="DP23" s="105"/>
      <c r="DQ23" s="105"/>
      <c r="DR23" s="105"/>
      <c r="DS23" s="105"/>
      <c r="DT23" s="105"/>
      <c r="DU23" s="105"/>
      <c r="DV23" s="105"/>
      <c r="DW23" s="105"/>
      <c r="DX23" s="105"/>
      <c r="DY23" s="105"/>
      <c r="DZ23" s="105"/>
      <c r="EA23" s="105"/>
      <c r="EB23" s="105"/>
      <c r="EC23" s="105"/>
      <c r="ED23" s="105"/>
      <c r="EE23" s="105"/>
      <c r="EF23" s="105"/>
      <c r="EG23" s="105"/>
      <c r="EH23" s="105"/>
      <c r="EI23" s="105"/>
      <c r="EJ23" s="105"/>
      <c r="EK23" s="105"/>
      <c r="EL23" s="105"/>
      <c r="EM23" s="105"/>
      <c r="EN23" s="105"/>
      <c r="EO23" s="105"/>
      <c r="EP23" s="105"/>
      <c r="EQ23" s="105"/>
      <c r="ER23" s="105"/>
      <c r="ES23" s="105"/>
      <c r="ET23" s="105"/>
      <c r="EU23" s="105"/>
      <c r="EV23" s="105"/>
      <c r="EW23" s="105"/>
      <c r="EX23" s="105"/>
      <c r="EY23" s="105"/>
      <c r="EZ23" s="105"/>
      <c r="FA23" s="105"/>
      <c r="FB23" s="139"/>
      <c r="FC23" s="139"/>
      <c r="FD23" s="139"/>
      <c r="FE23" s="139"/>
      <c r="FF23" s="139"/>
      <c r="FG23" s="139"/>
      <c r="FH23" s="139"/>
      <c r="FI23" s="139"/>
      <c r="FJ23" s="139"/>
      <c r="FK23" s="139"/>
      <c r="FL23" s="139"/>
      <c r="FM23" s="139"/>
      <c r="FN23" s="139"/>
      <c r="FO23" s="139"/>
      <c r="FP23" s="139"/>
      <c r="FQ23" s="139"/>
      <c r="FR23" s="139"/>
      <c r="FS23" s="139"/>
      <c r="FT23" s="139"/>
      <c r="FU23" s="139"/>
      <c r="FV23" s="139"/>
      <c r="FW23" s="139"/>
      <c r="FX23" s="139"/>
      <c r="FY23" s="139"/>
      <c r="FZ23" s="139"/>
      <c r="GA23" s="139"/>
      <c r="GB23" s="139"/>
      <c r="GC23" s="139"/>
      <c r="GD23" s="139"/>
      <c r="GE23" s="139"/>
      <c r="GF23" s="139"/>
      <c r="GG23" s="139"/>
      <c r="GH23" s="139"/>
      <c r="GI23" s="139"/>
      <c r="GJ23" s="139"/>
      <c r="GK23" s="139"/>
      <c r="GL23" s="139"/>
      <c r="GM23" s="139"/>
      <c r="GN23" s="139"/>
      <c r="GO23" s="139"/>
      <c r="GP23" s="139"/>
      <c r="GQ23" s="139"/>
      <c r="GR23" s="139"/>
      <c r="GS23" s="139"/>
      <c r="GT23" s="139"/>
      <c r="GU23" s="139"/>
      <c r="GV23" s="139"/>
      <c r="GW23" s="139"/>
      <c r="GX23" s="139"/>
      <c r="GY23" s="139"/>
      <c r="GZ23" s="139"/>
      <c r="HA23" s="139"/>
      <c r="HB23" s="139"/>
      <c r="HC23" s="139"/>
      <c r="HD23" s="139"/>
      <c r="HE23" s="139"/>
      <c r="HF23" s="139"/>
      <c r="HG23" s="139"/>
      <c r="HH23" s="139"/>
      <c r="HI23" s="139"/>
      <c r="HJ23" s="139"/>
      <c r="HK23" s="139"/>
      <c r="HL23" s="139"/>
      <c r="HM23" s="139"/>
      <c r="HN23" s="139"/>
      <c r="HO23" s="139"/>
      <c r="HP23" s="139"/>
      <c r="HQ23" s="139"/>
      <c r="HR23" s="139"/>
      <c r="HS23" s="139"/>
      <c r="HT23" s="139"/>
      <c r="HU23" s="139"/>
      <c r="HV23" s="139"/>
      <c r="HW23" s="139"/>
      <c r="HX23" s="139"/>
      <c r="HY23" s="139"/>
      <c r="HZ23" s="139"/>
      <c r="IA23" s="139"/>
      <c r="IB23" s="139"/>
      <c r="IC23" s="139"/>
      <c r="ID23" s="139"/>
      <c r="IE23" s="139"/>
      <c r="IF23" s="139"/>
      <c r="IG23" s="139"/>
      <c r="IH23" s="139"/>
      <c r="II23" s="139"/>
      <c r="IJ23" s="139"/>
      <c r="IK23" s="139"/>
      <c r="IL23" s="139"/>
      <c r="IM23" s="139"/>
      <c r="IN23" s="139"/>
      <c r="IO23" s="139"/>
    </row>
    <row r="24" customHeight="true" spans="1:249">
      <c r="A24" s="130"/>
      <c r="B24" s="127"/>
      <c r="C24" s="131"/>
      <c r="D24" s="132"/>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c r="BR24" s="105"/>
      <c r="BS24" s="105"/>
      <c r="BT24" s="105"/>
      <c r="BU24" s="105"/>
      <c r="BV24" s="105"/>
      <c r="BW24" s="105"/>
      <c r="BX24" s="105"/>
      <c r="BY24" s="105"/>
      <c r="BZ24" s="105"/>
      <c r="CA24" s="105"/>
      <c r="CB24" s="105"/>
      <c r="CC24" s="105"/>
      <c r="CD24" s="105"/>
      <c r="CE24" s="105"/>
      <c r="CF24" s="105"/>
      <c r="CG24" s="105"/>
      <c r="CH24" s="105"/>
      <c r="CI24" s="105"/>
      <c r="CJ24" s="105"/>
      <c r="CK24" s="105"/>
      <c r="CL24" s="105"/>
      <c r="CM24" s="105"/>
      <c r="CN24" s="105"/>
      <c r="CO24" s="105"/>
      <c r="CP24" s="105"/>
      <c r="CQ24" s="105"/>
      <c r="CR24" s="105"/>
      <c r="CS24" s="105"/>
      <c r="CT24" s="105"/>
      <c r="CU24" s="105"/>
      <c r="CV24" s="105"/>
      <c r="CW24" s="105"/>
      <c r="CX24" s="105"/>
      <c r="CY24" s="105"/>
      <c r="CZ24" s="105"/>
      <c r="DA24" s="105"/>
      <c r="DB24" s="105"/>
      <c r="DC24" s="105"/>
      <c r="DD24" s="105"/>
      <c r="DE24" s="105"/>
      <c r="DF24" s="105"/>
      <c r="DG24" s="105"/>
      <c r="DH24" s="105"/>
      <c r="DI24" s="105"/>
      <c r="DJ24" s="105"/>
      <c r="DK24" s="105"/>
      <c r="DL24" s="105"/>
      <c r="DM24" s="105"/>
      <c r="DN24" s="105"/>
      <c r="DO24" s="105"/>
      <c r="DP24" s="105"/>
      <c r="DQ24" s="105"/>
      <c r="DR24" s="105"/>
      <c r="DS24" s="105"/>
      <c r="DT24" s="105"/>
      <c r="DU24" s="105"/>
      <c r="DV24" s="105"/>
      <c r="DW24" s="105"/>
      <c r="DX24" s="105"/>
      <c r="DY24" s="105"/>
      <c r="DZ24" s="105"/>
      <c r="EA24" s="105"/>
      <c r="EB24" s="105"/>
      <c r="EC24" s="105"/>
      <c r="ED24" s="105"/>
      <c r="EE24" s="105"/>
      <c r="EF24" s="105"/>
      <c r="EG24" s="105"/>
      <c r="EH24" s="105"/>
      <c r="EI24" s="105"/>
      <c r="EJ24" s="105"/>
      <c r="EK24" s="105"/>
      <c r="EL24" s="105"/>
      <c r="EM24" s="105"/>
      <c r="EN24" s="105"/>
      <c r="EO24" s="105"/>
      <c r="EP24" s="105"/>
      <c r="EQ24" s="105"/>
      <c r="ER24" s="105"/>
      <c r="ES24" s="105"/>
      <c r="ET24" s="105"/>
      <c r="EU24" s="105"/>
      <c r="EV24" s="105"/>
      <c r="EW24" s="105"/>
      <c r="EX24" s="105"/>
      <c r="EY24" s="105"/>
      <c r="EZ24" s="105"/>
      <c r="FA24" s="105"/>
      <c r="FB24" s="139"/>
      <c r="FC24" s="139"/>
      <c r="FD24" s="139"/>
      <c r="FE24" s="139"/>
      <c r="FF24" s="139"/>
      <c r="FG24" s="139"/>
      <c r="FH24" s="139"/>
      <c r="FI24" s="139"/>
      <c r="FJ24" s="139"/>
      <c r="FK24" s="139"/>
      <c r="FL24" s="139"/>
      <c r="FM24" s="139"/>
      <c r="FN24" s="139"/>
      <c r="FO24" s="139"/>
      <c r="FP24" s="139"/>
      <c r="FQ24" s="139"/>
      <c r="FR24" s="139"/>
      <c r="FS24" s="139"/>
      <c r="FT24" s="139"/>
      <c r="FU24" s="139"/>
      <c r="FV24" s="139"/>
      <c r="FW24" s="139"/>
      <c r="FX24" s="139"/>
      <c r="FY24" s="139"/>
      <c r="FZ24" s="139"/>
      <c r="GA24" s="139"/>
      <c r="GB24" s="139"/>
      <c r="GC24" s="139"/>
      <c r="GD24" s="139"/>
      <c r="GE24" s="139"/>
      <c r="GF24" s="139"/>
      <c r="GG24" s="139"/>
      <c r="GH24" s="139"/>
      <c r="GI24" s="139"/>
      <c r="GJ24" s="139"/>
      <c r="GK24" s="139"/>
      <c r="GL24" s="139"/>
      <c r="GM24" s="139"/>
      <c r="GN24" s="139"/>
      <c r="GO24" s="139"/>
      <c r="GP24" s="139"/>
      <c r="GQ24" s="139"/>
      <c r="GR24" s="139"/>
      <c r="GS24" s="139"/>
      <c r="GT24" s="139"/>
      <c r="GU24" s="139"/>
      <c r="GV24" s="139"/>
      <c r="GW24" s="139"/>
      <c r="GX24" s="139"/>
      <c r="GY24" s="139"/>
      <c r="GZ24" s="139"/>
      <c r="HA24" s="139"/>
      <c r="HB24" s="139"/>
      <c r="HC24" s="139"/>
      <c r="HD24" s="139"/>
      <c r="HE24" s="139"/>
      <c r="HF24" s="139"/>
      <c r="HG24" s="139"/>
      <c r="HH24" s="139"/>
      <c r="HI24" s="139"/>
      <c r="HJ24" s="139"/>
      <c r="HK24" s="139"/>
      <c r="HL24" s="139"/>
      <c r="HM24" s="139"/>
      <c r="HN24" s="139"/>
      <c r="HO24" s="139"/>
      <c r="HP24" s="139"/>
      <c r="HQ24" s="139"/>
      <c r="HR24" s="139"/>
      <c r="HS24" s="139"/>
      <c r="HT24" s="139"/>
      <c r="HU24" s="139"/>
      <c r="HV24" s="139"/>
      <c r="HW24" s="139"/>
      <c r="HX24" s="139"/>
      <c r="HY24" s="139"/>
      <c r="HZ24" s="139"/>
      <c r="IA24" s="139"/>
      <c r="IB24" s="139"/>
      <c r="IC24" s="139"/>
      <c r="ID24" s="139"/>
      <c r="IE24" s="139"/>
      <c r="IF24" s="139"/>
      <c r="IG24" s="139"/>
      <c r="IH24" s="139"/>
      <c r="II24" s="139"/>
      <c r="IJ24" s="139"/>
      <c r="IK24" s="139"/>
      <c r="IL24" s="139"/>
      <c r="IM24" s="139"/>
      <c r="IN24" s="139"/>
      <c r="IO24" s="139"/>
    </row>
    <row r="25" customHeight="true" spans="1:249">
      <c r="A25" s="90" t="s">
        <v>492</v>
      </c>
      <c r="B25" s="133">
        <f>SUM(B7:B17)</f>
        <v>1200.52</v>
      </c>
      <c r="C25" s="59" t="s">
        <v>493</v>
      </c>
      <c r="D25" s="132">
        <f>SUM(D7:D24)</f>
        <v>1213.62</v>
      </c>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c r="BH25" s="105"/>
      <c r="BI25" s="105"/>
      <c r="BJ25" s="105"/>
      <c r="BK25" s="105"/>
      <c r="BL25" s="105"/>
      <c r="BM25" s="105"/>
      <c r="BN25" s="105"/>
      <c r="BO25" s="105"/>
      <c r="BP25" s="105"/>
      <c r="BQ25" s="105"/>
      <c r="BR25" s="105"/>
      <c r="BS25" s="105"/>
      <c r="BT25" s="105"/>
      <c r="BU25" s="105"/>
      <c r="BV25" s="105"/>
      <c r="BW25" s="105"/>
      <c r="BX25" s="105"/>
      <c r="BY25" s="105"/>
      <c r="BZ25" s="105"/>
      <c r="CA25" s="105"/>
      <c r="CB25" s="105"/>
      <c r="CC25" s="105"/>
      <c r="CD25" s="105"/>
      <c r="CE25" s="105"/>
      <c r="CF25" s="105"/>
      <c r="CG25" s="105"/>
      <c r="CH25" s="105"/>
      <c r="CI25" s="105"/>
      <c r="CJ25" s="105"/>
      <c r="CK25" s="105"/>
      <c r="CL25" s="105"/>
      <c r="CM25" s="105"/>
      <c r="CN25" s="105"/>
      <c r="CO25" s="105"/>
      <c r="CP25" s="105"/>
      <c r="CQ25" s="105"/>
      <c r="CR25" s="105"/>
      <c r="CS25" s="105"/>
      <c r="CT25" s="105"/>
      <c r="CU25" s="105"/>
      <c r="CV25" s="105"/>
      <c r="CW25" s="105"/>
      <c r="CX25" s="105"/>
      <c r="CY25" s="105"/>
      <c r="CZ25" s="105"/>
      <c r="DA25" s="105"/>
      <c r="DB25" s="105"/>
      <c r="DC25" s="105"/>
      <c r="DD25" s="105"/>
      <c r="DE25" s="105"/>
      <c r="DF25" s="105"/>
      <c r="DG25" s="105"/>
      <c r="DH25" s="105"/>
      <c r="DI25" s="105"/>
      <c r="DJ25" s="105"/>
      <c r="DK25" s="105"/>
      <c r="DL25" s="105"/>
      <c r="DM25" s="105"/>
      <c r="DN25" s="105"/>
      <c r="DO25" s="105"/>
      <c r="DP25" s="105"/>
      <c r="DQ25" s="105"/>
      <c r="DR25" s="105"/>
      <c r="DS25" s="105"/>
      <c r="DT25" s="105"/>
      <c r="DU25" s="105"/>
      <c r="DV25" s="105"/>
      <c r="DW25" s="105"/>
      <c r="DX25" s="105"/>
      <c r="DY25" s="105"/>
      <c r="DZ25" s="105"/>
      <c r="EA25" s="105"/>
      <c r="EB25" s="105"/>
      <c r="EC25" s="105"/>
      <c r="ED25" s="105"/>
      <c r="EE25" s="105"/>
      <c r="EF25" s="105"/>
      <c r="EG25" s="105"/>
      <c r="EH25" s="105"/>
      <c r="EI25" s="105"/>
      <c r="EJ25" s="105"/>
      <c r="EK25" s="105"/>
      <c r="EL25" s="105"/>
      <c r="EM25" s="105"/>
      <c r="EN25" s="105"/>
      <c r="EO25" s="105"/>
      <c r="EP25" s="105"/>
      <c r="EQ25" s="105"/>
      <c r="ER25" s="105"/>
      <c r="ES25" s="105"/>
      <c r="ET25" s="105"/>
      <c r="EU25" s="105"/>
      <c r="EV25" s="105"/>
      <c r="EW25" s="105"/>
      <c r="EX25" s="105"/>
      <c r="EY25" s="105"/>
      <c r="EZ25" s="105"/>
      <c r="FA25" s="105"/>
      <c r="FB25" s="139"/>
      <c r="FC25" s="139"/>
      <c r="FD25" s="139"/>
      <c r="FE25" s="139"/>
      <c r="FF25" s="139"/>
      <c r="FG25" s="139"/>
      <c r="FH25" s="139"/>
      <c r="FI25" s="139"/>
      <c r="FJ25" s="139"/>
      <c r="FK25" s="139"/>
      <c r="FL25" s="139"/>
      <c r="FM25" s="139"/>
      <c r="FN25" s="139"/>
      <c r="FO25" s="139"/>
      <c r="FP25" s="139"/>
      <c r="FQ25" s="139"/>
      <c r="FR25" s="139"/>
      <c r="FS25" s="139"/>
      <c r="FT25" s="139"/>
      <c r="FU25" s="139"/>
      <c r="FV25" s="139"/>
      <c r="FW25" s="139"/>
      <c r="FX25" s="139"/>
      <c r="FY25" s="139"/>
      <c r="FZ25" s="139"/>
      <c r="GA25" s="139"/>
      <c r="GB25" s="139"/>
      <c r="GC25" s="139"/>
      <c r="GD25" s="139"/>
      <c r="GE25" s="139"/>
      <c r="GF25" s="139"/>
      <c r="GG25" s="139"/>
      <c r="GH25" s="139"/>
      <c r="GI25" s="139"/>
      <c r="GJ25" s="139"/>
      <c r="GK25" s="139"/>
      <c r="GL25" s="139"/>
      <c r="GM25" s="139"/>
      <c r="GN25" s="139"/>
      <c r="GO25" s="139"/>
      <c r="GP25" s="139"/>
      <c r="GQ25" s="139"/>
      <c r="GR25" s="139"/>
      <c r="GS25" s="139"/>
      <c r="GT25" s="139"/>
      <c r="GU25" s="139"/>
      <c r="GV25" s="139"/>
      <c r="GW25" s="139"/>
      <c r="GX25" s="139"/>
      <c r="GY25" s="139"/>
      <c r="GZ25" s="139"/>
      <c r="HA25" s="139"/>
      <c r="HB25" s="139"/>
      <c r="HC25" s="139"/>
      <c r="HD25" s="139"/>
      <c r="HE25" s="139"/>
      <c r="HF25" s="139"/>
      <c r="HG25" s="139"/>
      <c r="HH25" s="139"/>
      <c r="HI25" s="139"/>
      <c r="HJ25" s="139"/>
      <c r="HK25" s="139"/>
      <c r="HL25" s="139"/>
      <c r="HM25" s="139"/>
      <c r="HN25" s="139"/>
      <c r="HO25" s="139"/>
      <c r="HP25" s="139"/>
      <c r="HQ25" s="139"/>
      <c r="HR25" s="139"/>
      <c r="HS25" s="139"/>
      <c r="HT25" s="139"/>
      <c r="HU25" s="139"/>
      <c r="HV25" s="139"/>
      <c r="HW25" s="139"/>
      <c r="HX25" s="139"/>
      <c r="HY25" s="139"/>
      <c r="HZ25" s="139"/>
      <c r="IA25" s="139"/>
      <c r="IB25" s="139"/>
      <c r="IC25" s="139"/>
      <c r="ID25" s="139"/>
      <c r="IE25" s="139"/>
      <c r="IF25" s="139"/>
      <c r="IG25" s="139"/>
      <c r="IH25" s="139"/>
      <c r="II25" s="139"/>
      <c r="IJ25" s="139"/>
      <c r="IK25" s="139"/>
      <c r="IL25" s="139"/>
      <c r="IM25" s="139"/>
      <c r="IN25" s="139"/>
      <c r="IO25" s="139"/>
    </row>
    <row r="26" customHeight="true" spans="1:249">
      <c r="A26" s="121" t="s">
        <v>494</v>
      </c>
      <c r="B26" s="133"/>
      <c r="C26" s="134" t="s">
        <v>495</v>
      </c>
      <c r="D26" s="132"/>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c r="BE26" s="105"/>
      <c r="BF26" s="105"/>
      <c r="BG26" s="105"/>
      <c r="BH26" s="105"/>
      <c r="BI26" s="105"/>
      <c r="BJ26" s="105"/>
      <c r="BK26" s="105"/>
      <c r="BL26" s="105"/>
      <c r="BM26" s="105"/>
      <c r="BN26" s="105"/>
      <c r="BO26" s="105"/>
      <c r="BP26" s="105"/>
      <c r="BQ26" s="105"/>
      <c r="BR26" s="105"/>
      <c r="BS26" s="105"/>
      <c r="BT26" s="105"/>
      <c r="BU26" s="105"/>
      <c r="BV26" s="105"/>
      <c r="BW26" s="105"/>
      <c r="BX26" s="105"/>
      <c r="BY26" s="105"/>
      <c r="BZ26" s="105"/>
      <c r="CA26" s="105"/>
      <c r="CB26" s="105"/>
      <c r="CC26" s="105"/>
      <c r="CD26" s="105"/>
      <c r="CE26" s="105"/>
      <c r="CF26" s="105"/>
      <c r="CG26" s="105"/>
      <c r="CH26" s="105"/>
      <c r="CI26" s="105"/>
      <c r="CJ26" s="105"/>
      <c r="CK26" s="105"/>
      <c r="CL26" s="105"/>
      <c r="CM26" s="105"/>
      <c r="CN26" s="105"/>
      <c r="CO26" s="105"/>
      <c r="CP26" s="105"/>
      <c r="CQ26" s="105"/>
      <c r="CR26" s="105"/>
      <c r="CS26" s="105"/>
      <c r="CT26" s="105"/>
      <c r="CU26" s="105"/>
      <c r="CV26" s="105"/>
      <c r="CW26" s="105"/>
      <c r="CX26" s="105"/>
      <c r="CY26" s="105"/>
      <c r="CZ26" s="105"/>
      <c r="DA26" s="105"/>
      <c r="DB26" s="105"/>
      <c r="DC26" s="105"/>
      <c r="DD26" s="105"/>
      <c r="DE26" s="105"/>
      <c r="DF26" s="105"/>
      <c r="DG26" s="105"/>
      <c r="DH26" s="105"/>
      <c r="DI26" s="105"/>
      <c r="DJ26" s="105"/>
      <c r="DK26" s="105"/>
      <c r="DL26" s="105"/>
      <c r="DM26" s="105"/>
      <c r="DN26" s="105"/>
      <c r="DO26" s="105"/>
      <c r="DP26" s="105"/>
      <c r="DQ26" s="105"/>
      <c r="DR26" s="105"/>
      <c r="DS26" s="105"/>
      <c r="DT26" s="105"/>
      <c r="DU26" s="105"/>
      <c r="DV26" s="105"/>
      <c r="DW26" s="105"/>
      <c r="DX26" s="105"/>
      <c r="DY26" s="105"/>
      <c r="DZ26" s="105"/>
      <c r="EA26" s="105"/>
      <c r="EB26" s="105"/>
      <c r="EC26" s="105"/>
      <c r="ED26" s="105"/>
      <c r="EE26" s="105"/>
      <c r="EF26" s="105"/>
      <c r="EG26" s="105"/>
      <c r="EH26" s="105"/>
      <c r="EI26" s="105"/>
      <c r="EJ26" s="105"/>
      <c r="EK26" s="105"/>
      <c r="EL26" s="105"/>
      <c r="EM26" s="105"/>
      <c r="EN26" s="105"/>
      <c r="EO26" s="105"/>
      <c r="EP26" s="105"/>
      <c r="EQ26" s="105"/>
      <c r="ER26" s="105"/>
      <c r="ES26" s="105"/>
      <c r="ET26" s="105"/>
      <c r="EU26" s="105"/>
      <c r="EV26" s="105"/>
      <c r="EW26" s="105"/>
      <c r="EX26" s="105"/>
      <c r="EY26" s="105"/>
      <c r="EZ26" s="105"/>
      <c r="FA26" s="105"/>
      <c r="FB26" s="139"/>
      <c r="FC26" s="139"/>
      <c r="FD26" s="139"/>
      <c r="FE26" s="139"/>
      <c r="FF26" s="139"/>
      <c r="FG26" s="139"/>
      <c r="FH26" s="139"/>
      <c r="FI26" s="139"/>
      <c r="FJ26" s="139"/>
      <c r="FK26" s="139"/>
      <c r="FL26" s="139"/>
      <c r="FM26" s="139"/>
      <c r="FN26" s="139"/>
      <c r="FO26" s="139"/>
      <c r="FP26" s="139"/>
      <c r="FQ26" s="139"/>
      <c r="FR26" s="139"/>
      <c r="FS26" s="139"/>
      <c r="FT26" s="139"/>
      <c r="FU26" s="139"/>
      <c r="FV26" s="139"/>
      <c r="FW26" s="139"/>
      <c r="FX26" s="139"/>
      <c r="FY26" s="139"/>
      <c r="FZ26" s="139"/>
      <c r="GA26" s="139"/>
      <c r="GB26" s="139"/>
      <c r="GC26" s="139"/>
      <c r="GD26" s="139"/>
      <c r="GE26" s="139"/>
      <c r="GF26" s="139"/>
      <c r="GG26" s="139"/>
      <c r="GH26" s="139"/>
      <c r="GI26" s="139"/>
      <c r="GJ26" s="139"/>
      <c r="GK26" s="139"/>
      <c r="GL26" s="139"/>
      <c r="GM26" s="139"/>
      <c r="GN26" s="139"/>
      <c r="GO26" s="139"/>
      <c r="GP26" s="139"/>
      <c r="GQ26" s="139"/>
      <c r="GR26" s="139"/>
      <c r="GS26" s="139"/>
      <c r="GT26" s="139"/>
      <c r="GU26" s="139"/>
      <c r="GV26" s="139"/>
      <c r="GW26" s="139"/>
      <c r="GX26" s="139"/>
      <c r="GY26" s="139"/>
      <c r="GZ26" s="139"/>
      <c r="HA26" s="139"/>
      <c r="HB26" s="139"/>
      <c r="HC26" s="139"/>
      <c r="HD26" s="139"/>
      <c r="HE26" s="139"/>
      <c r="HF26" s="139"/>
      <c r="HG26" s="139"/>
      <c r="HH26" s="139"/>
      <c r="HI26" s="139"/>
      <c r="HJ26" s="139"/>
      <c r="HK26" s="139"/>
      <c r="HL26" s="139"/>
      <c r="HM26" s="139"/>
      <c r="HN26" s="139"/>
      <c r="HO26" s="139"/>
      <c r="HP26" s="139"/>
      <c r="HQ26" s="139"/>
      <c r="HR26" s="139"/>
      <c r="HS26" s="139"/>
      <c r="HT26" s="139"/>
      <c r="HU26" s="139"/>
      <c r="HV26" s="139"/>
      <c r="HW26" s="139"/>
      <c r="HX26" s="139"/>
      <c r="HY26" s="139"/>
      <c r="HZ26" s="139"/>
      <c r="IA26" s="139"/>
      <c r="IB26" s="139"/>
      <c r="IC26" s="139"/>
      <c r="ID26" s="139"/>
      <c r="IE26" s="139"/>
      <c r="IF26" s="139"/>
      <c r="IG26" s="139"/>
      <c r="IH26" s="139"/>
      <c r="II26" s="139"/>
      <c r="IJ26" s="139"/>
      <c r="IK26" s="139"/>
      <c r="IL26" s="139"/>
      <c r="IM26" s="139"/>
      <c r="IN26" s="139"/>
      <c r="IO26" s="139"/>
    </row>
    <row r="27" customHeight="true" spans="1:249">
      <c r="A27" s="121" t="s">
        <v>496</v>
      </c>
      <c r="B27" s="119">
        <v>13.1</v>
      </c>
      <c r="C27" s="124"/>
      <c r="D27" s="132"/>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c r="BN27" s="105"/>
      <c r="BO27" s="105"/>
      <c r="BP27" s="105"/>
      <c r="BQ27" s="105"/>
      <c r="BR27" s="105"/>
      <c r="BS27" s="105"/>
      <c r="BT27" s="105"/>
      <c r="BU27" s="105"/>
      <c r="BV27" s="105"/>
      <c r="BW27" s="105"/>
      <c r="BX27" s="105"/>
      <c r="BY27" s="105"/>
      <c r="BZ27" s="105"/>
      <c r="CA27" s="105"/>
      <c r="CB27" s="105"/>
      <c r="CC27" s="105"/>
      <c r="CD27" s="105"/>
      <c r="CE27" s="105"/>
      <c r="CF27" s="105"/>
      <c r="CG27" s="105"/>
      <c r="CH27" s="105"/>
      <c r="CI27" s="105"/>
      <c r="CJ27" s="105"/>
      <c r="CK27" s="105"/>
      <c r="CL27" s="105"/>
      <c r="CM27" s="105"/>
      <c r="CN27" s="105"/>
      <c r="CO27" s="105"/>
      <c r="CP27" s="105"/>
      <c r="CQ27" s="105"/>
      <c r="CR27" s="105"/>
      <c r="CS27" s="105"/>
      <c r="CT27" s="105"/>
      <c r="CU27" s="105"/>
      <c r="CV27" s="105"/>
      <c r="CW27" s="105"/>
      <c r="CX27" s="105"/>
      <c r="CY27" s="105"/>
      <c r="CZ27" s="105"/>
      <c r="DA27" s="105"/>
      <c r="DB27" s="105"/>
      <c r="DC27" s="105"/>
      <c r="DD27" s="105"/>
      <c r="DE27" s="105"/>
      <c r="DF27" s="105"/>
      <c r="DG27" s="105"/>
      <c r="DH27" s="105"/>
      <c r="DI27" s="105"/>
      <c r="DJ27" s="105"/>
      <c r="DK27" s="105"/>
      <c r="DL27" s="105"/>
      <c r="DM27" s="105"/>
      <c r="DN27" s="105"/>
      <c r="DO27" s="105"/>
      <c r="DP27" s="105"/>
      <c r="DQ27" s="105"/>
      <c r="DR27" s="105"/>
      <c r="DS27" s="105"/>
      <c r="DT27" s="105"/>
      <c r="DU27" s="105"/>
      <c r="DV27" s="105"/>
      <c r="DW27" s="105"/>
      <c r="DX27" s="105"/>
      <c r="DY27" s="105"/>
      <c r="DZ27" s="105"/>
      <c r="EA27" s="105"/>
      <c r="EB27" s="105"/>
      <c r="EC27" s="105"/>
      <c r="ED27" s="105"/>
      <c r="EE27" s="105"/>
      <c r="EF27" s="105"/>
      <c r="EG27" s="105"/>
      <c r="EH27" s="105"/>
      <c r="EI27" s="105"/>
      <c r="EJ27" s="105"/>
      <c r="EK27" s="105"/>
      <c r="EL27" s="105"/>
      <c r="EM27" s="105"/>
      <c r="EN27" s="105"/>
      <c r="EO27" s="105"/>
      <c r="EP27" s="105"/>
      <c r="EQ27" s="105"/>
      <c r="ER27" s="105"/>
      <c r="ES27" s="105"/>
      <c r="ET27" s="105"/>
      <c r="EU27" s="105"/>
      <c r="EV27" s="105"/>
      <c r="EW27" s="105"/>
      <c r="EX27" s="105"/>
      <c r="EY27" s="105"/>
      <c r="EZ27" s="105"/>
      <c r="FA27" s="105"/>
      <c r="FB27" s="139"/>
      <c r="FC27" s="139"/>
      <c r="FD27" s="139"/>
      <c r="FE27" s="139"/>
      <c r="FF27" s="139"/>
      <c r="FG27" s="139"/>
      <c r="FH27" s="139"/>
      <c r="FI27" s="139"/>
      <c r="FJ27" s="139"/>
      <c r="FK27" s="139"/>
      <c r="FL27" s="139"/>
      <c r="FM27" s="139"/>
      <c r="FN27" s="139"/>
      <c r="FO27" s="139"/>
      <c r="FP27" s="139"/>
      <c r="FQ27" s="139"/>
      <c r="FR27" s="139"/>
      <c r="FS27" s="139"/>
      <c r="FT27" s="139"/>
      <c r="FU27" s="139"/>
      <c r="FV27" s="139"/>
      <c r="FW27" s="139"/>
      <c r="FX27" s="139"/>
      <c r="FY27" s="139"/>
      <c r="FZ27" s="139"/>
      <c r="GA27" s="139"/>
      <c r="GB27" s="139"/>
      <c r="GC27" s="139"/>
      <c r="GD27" s="139"/>
      <c r="GE27" s="139"/>
      <c r="GF27" s="139"/>
      <c r="GG27" s="139"/>
      <c r="GH27" s="139"/>
      <c r="GI27" s="139"/>
      <c r="GJ27" s="139"/>
      <c r="GK27" s="139"/>
      <c r="GL27" s="139"/>
      <c r="GM27" s="139"/>
      <c r="GN27" s="139"/>
      <c r="GO27" s="139"/>
      <c r="GP27" s="139"/>
      <c r="GQ27" s="139"/>
      <c r="GR27" s="139"/>
      <c r="GS27" s="139"/>
      <c r="GT27" s="139"/>
      <c r="GU27" s="139"/>
      <c r="GV27" s="139"/>
      <c r="GW27" s="139"/>
      <c r="GX27" s="139"/>
      <c r="GY27" s="139"/>
      <c r="GZ27" s="139"/>
      <c r="HA27" s="139"/>
      <c r="HB27" s="139"/>
      <c r="HC27" s="139"/>
      <c r="HD27" s="139"/>
      <c r="HE27" s="139"/>
      <c r="HF27" s="139"/>
      <c r="HG27" s="139"/>
      <c r="HH27" s="139"/>
      <c r="HI27" s="139"/>
      <c r="HJ27" s="139"/>
      <c r="HK27" s="139"/>
      <c r="HL27" s="139"/>
      <c r="HM27" s="139"/>
      <c r="HN27" s="139"/>
      <c r="HO27" s="139"/>
      <c r="HP27" s="139"/>
      <c r="HQ27" s="139"/>
      <c r="HR27" s="139"/>
      <c r="HS27" s="139"/>
      <c r="HT27" s="139"/>
      <c r="HU27" s="139"/>
      <c r="HV27" s="139"/>
      <c r="HW27" s="139"/>
      <c r="HX27" s="139"/>
      <c r="HY27" s="139"/>
      <c r="HZ27" s="139"/>
      <c r="IA27" s="139"/>
      <c r="IB27" s="139"/>
      <c r="IC27" s="139"/>
      <c r="ID27" s="139"/>
      <c r="IE27" s="139"/>
      <c r="IF27" s="139"/>
      <c r="IG27" s="139"/>
      <c r="IH27" s="139"/>
      <c r="II27" s="139"/>
      <c r="IJ27" s="139"/>
      <c r="IK27" s="139"/>
      <c r="IL27" s="139"/>
      <c r="IM27" s="139"/>
      <c r="IN27" s="139"/>
      <c r="IO27" s="139"/>
    </row>
    <row r="28" customHeight="true" spans="1:4">
      <c r="A28" s="135" t="s">
        <v>497</v>
      </c>
      <c r="B28" s="136">
        <f>B25+B27</f>
        <v>1213.62</v>
      </c>
      <c r="C28" s="137" t="s">
        <v>498</v>
      </c>
      <c r="D28" s="132">
        <f>D25+D26</f>
        <v>1213.62</v>
      </c>
    </row>
    <row r="30" customHeight="true" spans="5:5">
      <c r="E30" s="138"/>
    </row>
    <row r="35" customHeight="true" spans="3:3">
      <c r="C35" s="67"/>
    </row>
  </sheetData>
  <mergeCells count="2">
    <mergeCell ref="A5:B5"/>
    <mergeCell ref="C5:D5"/>
  </mergeCells>
  <printOptions horizontalCentered="true"/>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7"/>
  <sheetViews>
    <sheetView showGridLines="0" showZeros="0" workbookViewId="0">
      <selection activeCell="A2" sqref="A2:IV2"/>
    </sheetView>
  </sheetViews>
  <sheetFormatPr defaultColWidth="6.875" defaultRowHeight="12.75" customHeight="true"/>
  <cols>
    <col min="1" max="1" width="9.25" style="65" customWidth="true"/>
    <col min="2" max="2" width="42.375" style="65" customWidth="true"/>
    <col min="3" max="12" width="12.625" style="65" customWidth="true"/>
    <col min="13" max="16384" width="6.875" style="65"/>
  </cols>
  <sheetData>
    <row r="1" ht="20.1" customHeight="true" spans="1:12">
      <c r="A1" s="66" t="s">
        <v>499</v>
      </c>
      <c r="L1" s="102"/>
    </row>
    <row r="2" ht="43.5" customHeight="true" spans="1:12">
      <c r="A2" s="87" t="s">
        <v>500</v>
      </c>
      <c r="B2" s="83"/>
      <c r="C2" s="83"/>
      <c r="D2" s="83"/>
      <c r="E2" s="83"/>
      <c r="F2" s="83"/>
      <c r="G2" s="83"/>
      <c r="H2" s="83"/>
      <c r="I2" s="83"/>
      <c r="J2" s="83"/>
      <c r="K2" s="83"/>
      <c r="L2" s="83"/>
    </row>
    <row r="3" ht="20.1" customHeight="true" spans="1:12">
      <c r="A3" s="88"/>
      <c r="B3" s="88"/>
      <c r="C3" s="88"/>
      <c r="D3" s="88"/>
      <c r="E3" s="88"/>
      <c r="F3" s="88"/>
      <c r="G3" s="88"/>
      <c r="H3" s="88"/>
      <c r="I3" s="88"/>
      <c r="J3" s="88"/>
      <c r="K3" s="88"/>
      <c r="L3" s="88"/>
    </row>
    <row r="4" ht="20.1" customHeight="true" spans="1:12">
      <c r="A4" s="89"/>
      <c r="B4" s="89"/>
      <c r="C4" s="89"/>
      <c r="D4" s="89"/>
      <c r="E4" s="89"/>
      <c r="F4" s="89"/>
      <c r="G4" s="89"/>
      <c r="H4" s="89"/>
      <c r="I4" s="89"/>
      <c r="J4" s="89"/>
      <c r="K4" s="89"/>
      <c r="L4" s="103" t="s">
        <v>313</v>
      </c>
    </row>
    <row r="5" ht="24" customHeight="true" spans="1:12">
      <c r="A5" s="90" t="s">
        <v>501</v>
      </c>
      <c r="B5" s="90"/>
      <c r="C5" s="91" t="s">
        <v>318</v>
      </c>
      <c r="D5" s="59" t="s">
        <v>496</v>
      </c>
      <c r="E5" s="59" t="s">
        <v>486</v>
      </c>
      <c r="F5" s="59" t="s">
        <v>487</v>
      </c>
      <c r="G5" s="59" t="s">
        <v>488</v>
      </c>
      <c r="H5" s="59" t="s">
        <v>489</v>
      </c>
      <c r="I5" s="59"/>
      <c r="J5" s="59" t="s">
        <v>490</v>
      </c>
      <c r="K5" s="59" t="s">
        <v>491</v>
      </c>
      <c r="L5" s="59" t="s">
        <v>494</v>
      </c>
    </row>
    <row r="6" ht="42" customHeight="true" spans="1:12">
      <c r="A6" s="92" t="s">
        <v>340</v>
      </c>
      <c r="B6" s="93" t="s">
        <v>341</v>
      </c>
      <c r="C6" s="74"/>
      <c r="D6" s="74"/>
      <c r="E6" s="74"/>
      <c r="F6" s="74"/>
      <c r="G6" s="59"/>
      <c r="H6" s="59" t="s">
        <v>502</v>
      </c>
      <c r="I6" s="59" t="s">
        <v>503</v>
      </c>
      <c r="J6" s="59"/>
      <c r="K6" s="59"/>
      <c r="L6" s="59"/>
    </row>
    <row r="7" ht="15.95" customHeight="true" spans="1:12">
      <c r="A7" s="79"/>
      <c r="B7" s="94" t="s">
        <v>504</v>
      </c>
      <c r="C7" s="95">
        <f>C8+C14+C19+C25</f>
        <v>1213.62</v>
      </c>
      <c r="D7" s="95">
        <f>D8+D14+D19+D25</f>
        <v>13.1</v>
      </c>
      <c r="E7" s="95">
        <f>E8+E14+E19+E25</f>
        <v>1200.52</v>
      </c>
      <c r="F7" s="95"/>
      <c r="G7" s="85"/>
      <c r="H7" s="85"/>
      <c r="I7" s="85"/>
      <c r="J7" s="85"/>
      <c r="K7" s="85"/>
      <c r="L7" s="85"/>
    </row>
    <row r="8" ht="15.95" customHeight="true" spans="1:12">
      <c r="A8" s="81">
        <v>201</v>
      </c>
      <c r="B8" s="81" t="s">
        <v>325</v>
      </c>
      <c r="C8" s="95">
        <f>SUM(D8:E8)</f>
        <v>1140.58</v>
      </c>
      <c r="D8" s="95">
        <f>D9</f>
        <v>13.1</v>
      </c>
      <c r="E8" s="95">
        <f>E9</f>
        <v>1127.48</v>
      </c>
      <c r="F8" s="97"/>
      <c r="G8" s="85"/>
      <c r="H8" s="85"/>
      <c r="I8" s="85"/>
      <c r="J8" s="85"/>
      <c r="K8" s="85"/>
      <c r="L8" s="85"/>
    </row>
    <row r="9" ht="15.95" customHeight="true" spans="1:12">
      <c r="A9" s="79">
        <v>20103</v>
      </c>
      <c r="B9" s="79" t="s">
        <v>345</v>
      </c>
      <c r="C9" s="95">
        <f>SUM(D9:E9)</f>
        <v>1140.58</v>
      </c>
      <c r="D9" s="95">
        <f>SUM(D10:D13)</f>
        <v>13.1</v>
      </c>
      <c r="E9" s="95">
        <f>SUM(E10:E13)</f>
        <v>1127.48</v>
      </c>
      <c r="F9" s="97"/>
      <c r="G9" s="85"/>
      <c r="H9" s="85"/>
      <c r="I9" s="85"/>
      <c r="J9" s="85"/>
      <c r="K9" s="85"/>
      <c r="L9" s="85"/>
    </row>
    <row r="10" ht="15.95" customHeight="true" spans="1:12">
      <c r="A10" s="79">
        <v>2010301</v>
      </c>
      <c r="B10" s="79" t="s">
        <v>346</v>
      </c>
      <c r="C10" s="95">
        <f>SUM(D10:E10)</f>
        <v>0</v>
      </c>
      <c r="D10" s="96"/>
      <c r="E10" s="98"/>
      <c r="F10" s="97"/>
      <c r="G10" s="86"/>
      <c r="H10" s="86"/>
      <c r="I10" s="85"/>
      <c r="J10" s="85"/>
      <c r="K10" s="85"/>
      <c r="L10" s="85"/>
    </row>
    <row r="11" ht="15.95" customHeight="true" spans="1:12">
      <c r="A11" s="75">
        <v>2010302</v>
      </c>
      <c r="B11" s="79" t="s">
        <v>347</v>
      </c>
      <c r="C11" s="95">
        <f>SUM(D11:E11)</f>
        <v>0</v>
      </c>
      <c r="D11" s="96"/>
      <c r="E11" s="98"/>
      <c r="F11" s="97"/>
      <c r="G11" s="86"/>
      <c r="H11" s="86"/>
      <c r="I11" s="85"/>
      <c r="J11" s="85"/>
      <c r="K11" s="85"/>
      <c r="L11" s="85"/>
    </row>
    <row r="12" ht="15.95" customHeight="true" spans="1:12">
      <c r="A12" s="75">
        <v>2010350</v>
      </c>
      <c r="B12" s="79" t="s">
        <v>348</v>
      </c>
      <c r="C12" s="95">
        <f t="shared" ref="C12:C27" si="0">SUM(D12:E12)</f>
        <v>348.12</v>
      </c>
      <c r="D12" s="96">
        <v>12.59</v>
      </c>
      <c r="E12" s="80">
        <v>335.53</v>
      </c>
      <c r="F12" s="98"/>
      <c r="G12" s="86"/>
      <c r="H12" s="86"/>
      <c r="I12" s="86"/>
      <c r="J12" s="85"/>
      <c r="K12" s="85"/>
      <c r="L12" s="86"/>
    </row>
    <row r="13" ht="15.95" customHeight="true" spans="1:12">
      <c r="A13" s="75">
        <v>2010399</v>
      </c>
      <c r="B13" s="75" t="s">
        <v>349</v>
      </c>
      <c r="C13" s="95">
        <f t="shared" si="0"/>
        <v>792.46</v>
      </c>
      <c r="D13" s="96">
        <v>0.51</v>
      </c>
      <c r="E13" s="80">
        <v>791.95</v>
      </c>
      <c r="F13" s="98"/>
      <c r="G13" s="86"/>
      <c r="H13" s="86"/>
      <c r="I13" s="86"/>
      <c r="J13" s="85"/>
      <c r="K13" s="85"/>
      <c r="L13" s="85"/>
    </row>
    <row r="14" ht="15.95" customHeight="true" spans="1:12">
      <c r="A14" s="81">
        <v>208</v>
      </c>
      <c r="B14" s="82" t="s">
        <v>327</v>
      </c>
      <c r="C14" s="95">
        <f t="shared" si="0"/>
        <v>37.8</v>
      </c>
      <c r="D14" s="96"/>
      <c r="E14" s="99">
        <f>E15</f>
        <v>37.8</v>
      </c>
      <c r="F14" s="97"/>
      <c r="G14" s="86"/>
      <c r="H14" s="86"/>
      <c r="I14" s="86"/>
      <c r="J14" s="85"/>
      <c r="K14" s="86"/>
      <c r="L14" s="86"/>
    </row>
    <row r="15" ht="15.95" customHeight="true" spans="1:12">
      <c r="A15" s="79">
        <v>20805</v>
      </c>
      <c r="B15" s="75" t="s">
        <v>350</v>
      </c>
      <c r="C15" s="95">
        <f t="shared" si="0"/>
        <v>37.8</v>
      </c>
      <c r="D15" s="96"/>
      <c r="E15" s="99">
        <f>SUM(E16:E18)</f>
        <v>37.8</v>
      </c>
      <c r="F15" s="97"/>
      <c r="G15" s="86"/>
      <c r="H15" s="86"/>
      <c r="I15" s="85"/>
      <c r="J15" s="85"/>
      <c r="K15" s="86"/>
      <c r="L15" s="86"/>
    </row>
    <row r="16" ht="15.95" customHeight="true" spans="1:12">
      <c r="A16" s="79">
        <v>2080505</v>
      </c>
      <c r="B16" s="75" t="s">
        <v>351</v>
      </c>
      <c r="C16" s="95">
        <f t="shared" si="0"/>
        <v>23.73</v>
      </c>
      <c r="D16" s="96"/>
      <c r="E16" s="80">
        <v>23.73</v>
      </c>
      <c r="F16" s="97"/>
      <c r="G16" s="86"/>
      <c r="H16" s="86"/>
      <c r="I16" s="85"/>
      <c r="J16" s="86"/>
      <c r="K16" s="86"/>
      <c r="L16" s="86"/>
    </row>
    <row r="17" ht="15.95" customHeight="true" spans="1:12">
      <c r="A17" s="75">
        <v>2080506</v>
      </c>
      <c r="B17" s="75" t="s">
        <v>352</v>
      </c>
      <c r="C17" s="95">
        <f t="shared" si="0"/>
        <v>11.86</v>
      </c>
      <c r="D17" s="96"/>
      <c r="E17" s="80">
        <v>11.86</v>
      </c>
      <c r="F17" s="97"/>
      <c r="G17" s="86"/>
      <c r="H17" s="86"/>
      <c r="I17" s="85"/>
      <c r="J17" s="86"/>
      <c r="K17" s="85"/>
      <c r="L17" s="86"/>
    </row>
    <row r="18" ht="15.95" customHeight="true" spans="1:12">
      <c r="A18" s="75">
        <v>2080599</v>
      </c>
      <c r="B18" s="75" t="s">
        <v>353</v>
      </c>
      <c r="C18" s="95">
        <f t="shared" si="0"/>
        <v>2.21</v>
      </c>
      <c r="D18" s="96"/>
      <c r="E18" s="80">
        <v>2.21</v>
      </c>
      <c r="F18" s="97"/>
      <c r="G18" s="86"/>
      <c r="H18" s="86"/>
      <c r="I18" s="86"/>
      <c r="J18" s="86"/>
      <c r="K18" s="86"/>
      <c r="L18" s="86"/>
    </row>
    <row r="19" ht="15.95" customHeight="true" spans="1:12">
      <c r="A19" s="78">
        <v>210</v>
      </c>
      <c r="B19" s="78" t="s">
        <v>329</v>
      </c>
      <c r="C19" s="95">
        <f t="shared" si="0"/>
        <v>17.44</v>
      </c>
      <c r="D19" s="96"/>
      <c r="E19" s="95">
        <f>E20</f>
        <v>17.44</v>
      </c>
      <c r="F19" s="97"/>
      <c r="G19" s="86"/>
      <c r="H19" s="86"/>
      <c r="I19" s="86"/>
      <c r="J19" s="86"/>
      <c r="K19" s="86"/>
      <c r="L19" s="86"/>
    </row>
    <row r="20" ht="15.95" customHeight="true" spans="1:12">
      <c r="A20" s="75">
        <v>21011</v>
      </c>
      <c r="B20" s="79" t="s">
        <v>354</v>
      </c>
      <c r="C20" s="95">
        <f t="shared" si="0"/>
        <v>17.44</v>
      </c>
      <c r="D20" s="96"/>
      <c r="E20" s="95">
        <f>SUM(E21:E24)</f>
        <v>17.44</v>
      </c>
      <c r="F20" s="97"/>
      <c r="G20" s="86"/>
      <c r="H20" s="86"/>
      <c r="I20" s="86"/>
      <c r="J20" s="86"/>
      <c r="K20" s="86"/>
      <c r="L20" s="86"/>
    </row>
    <row r="21" ht="15.95" customHeight="true" spans="1:12">
      <c r="A21" s="75">
        <v>2101101</v>
      </c>
      <c r="B21" s="75" t="s">
        <v>355</v>
      </c>
      <c r="C21" s="95">
        <f t="shared" si="0"/>
        <v>0.11</v>
      </c>
      <c r="D21" s="96"/>
      <c r="E21" s="80">
        <v>0.11</v>
      </c>
      <c r="F21" s="97"/>
      <c r="G21" s="86"/>
      <c r="H21" s="86"/>
      <c r="I21" s="86"/>
      <c r="J21" s="86"/>
      <c r="K21" s="86"/>
      <c r="L21" s="86"/>
    </row>
    <row r="22" ht="15.95" customHeight="true" spans="1:12">
      <c r="A22" s="75">
        <v>2101102</v>
      </c>
      <c r="B22" s="75" t="s">
        <v>356</v>
      </c>
      <c r="C22" s="95">
        <f t="shared" si="0"/>
        <v>14.09</v>
      </c>
      <c r="D22" s="96"/>
      <c r="E22" s="80">
        <v>14.09</v>
      </c>
      <c r="F22" s="97"/>
      <c r="G22" s="86"/>
      <c r="H22" s="86"/>
      <c r="I22" s="86"/>
      <c r="J22" s="86"/>
      <c r="K22" s="85"/>
      <c r="L22" s="86"/>
    </row>
    <row r="23" ht="15.95" customHeight="true" spans="1:12">
      <c r="A23" s="75">
        <v>2101103</v>
      </c>
      <c r="B23" s="75" t="s">
        <v>357</v>
      </c>
      <c r="C23" s="95">
        <f t="shared" si="0"/>
        <v>0.2</v>
      </c>
      <c r="D23" s="96"/>
      <c r="E23" s="80">
        <v>0.2</v>
      </c>
      <c r="F23" s="97"/>
      <c r="G23" s="86"/>
      <c r="H23" s="86"/>
      <c r="I23" s="86"/>
      <c r="J23" s="86"/>
      <c r="K23" s="86"/>
      <c r="L23" s="86"/>
    </row>
    <row r="24" ht="15.95" customHeight="true" spans="1:12">
      <c r="A24" s="75">
        <v>2101199</v>
      </c>
      <c r="B24" s="75" t="s">
        <v>358</v>
      </c>
      <c r="C24" s="95">
        <f t="shared" si="0"/>
        <v>3.04</v>
      </c>
      <c r="D24" s="96"/>
      <c r="E24" s="80">
        <v>3.04</v>
      </c>
      <c r="F24" s="97"/>
      <c r="G24" s="86"/>
      <c r="H24" s="86"/>
      <c r="I24" s="86"/>
      <c r="J24" s="86"/>
      <c r="K24" s="86"/>
      <c r="L24" s="86"/>
    </row>
    <row r="25" ht="15.95" customHeight="true" spans="1:12">
      <c r="A25" s="78">
        <v>221</v>
      </c>
      <c r="B25" s="81" t="s">
        <v>332</v>
      </c>
      <c r="C25" s="95">
        <f t="shared" si="0"/>
        <v>17.8</v>
      </c>
      <c r="D25" s="96"/>
      <c r="E25" s="100">
        <f>E26</f>
        <v>17.8</v>
      </c>
      <c r="F25" s="101"/>
      <c r="G25" s="86"/>
      <c r="H25" s="86"/>
      <c r="I25" s="86"/>
      <c r="J25" s="86"/>
      <c r="K25" s="86"/>
      <c r="L25" s="86"/>
    </row>
    <row r="26" ht="15.95" customHeight="true" spans="1:12">
      <c r="A26" s="75">
        <v>22102</v>
      </c>
      <c r="B26" s="75" t="s">
        <v>359</v>
      </c>
      <c r="C26" s="95">
        <f t="shared" si="0"/>
        <v>17.8</v>
      </c>
      <c r="D26" s="96"/>
      <c r="E26" s="100">
        <f>E27</f>
        <v>17.8</v>
      </c>
      <c r="F26" s="101"/>
      <c r="G26" s="86"/>
      <c r="H26" s="86"/>
      <c r="I26" s="86"/>
      <c r="J26" s="86"/>
      <c r="K26" s="86"/>
      <c r="L26" s="86"/>
    </row>
    <row r="27" ht="15.95" customHeight="true" spans="1:12">
      <c r="A27" s="75">
        <v>2210201</v>
      </c>
      <c r="B27" s="75" t="s">
        <v>360</v>
      </c>
      <c r="C27" s="95">
        <f t="shared" si="0"/>
        <v>17.8</v>
      </c>
      <c r="D27" s="96"/>
      <c r="E27" s="100">
        <v>17.8</v>
      </c>
      <c r="F27" s="101"/>
      <c r="G27" s="86"/>
      <c r="H27" s="86"/>
      <c r="I27" s="86"/>
      <c r="J27" s="86"/>
      <c r="K27" s="86"/>
      <c r="L27" s="86"/>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6"/>
  <sheetViews>
    <sheetView showGridLines="0" showZeros="0" workbookViewId="0">
      <selection activeCell="E12" sqref="E12"/>
    </sheetView>
  </sheetViews>
  <sheetFormatPr defaultColWidth="6.875" defaultRowHeight="12.75" customHeight="true"/>
  <cols>
    <col min="1" max="1" width="9.75" style="65" customWidth="true"/>
    <col min="2" max="2" width="38.75" style="65" customWidth="true"/>
    <col min="3" max="6" width="18" style="65" customWidth="true"/>
    <col min="7" max="7" width="19.5" style="65" customWidth="true"/>
    <col min="8" max="8" width="21" style="65" customWidth="true"/>
    <col min="9" max="16384" width="6.875" style="65"/>
  </cols>
  <sheetData>
    <row r="1" ht="20.1" customHeight="true" spans="1:2">
      <c r="A1" s="66" t="s">
        <v>505</v>
      </c>
      <c r="B1" s="67"/>
    </row>
    <row r="2" ht="44.25" customHeight="true" spans="1:8">
      <c r="A2" s="68" t="s">
        <v>506</v>
      </c>
      <c r="B2" s="68"/>
      <c r="C2" s="68"/>
      <c r="D2" s="68"/>
      <c r="E2" s="68"/>
      <c r="F2" s="68"/>
      <c r="G2" s="68"/>
      <c r="H2" s="68"/>
    </row>
    <row r="3" ht="20.1" customHeight="true" spans="1:8">
      <c r="A3" s="69"/>
      <c r="B3" s="70"/>
      <c r="C3" s="71"/>
      <c r="D3" s="71"/>
      <c r="E3" s="71"/>
      <c r="F3" s="71"/>
      <c r="G3" s="71"/>
      <c r="H3" s="83"/>
    </row>
    <row r="4" ht="25.5" customHeight="true" spans="1:8">
      <c r="A4" s="72"/>
      <c r="B4" s="73"/>
      <c r="C4" s="72"/>
      <c r="D4" s="72"/>
      <c r="E4" s="72"/>
      <c r="F4" s="72"/>
      <c r="G4" s="72"/>
      <c r="H4" s="84" t="s">
        <v>313</v>
      </c>
    </row>
    <row r="5" ht="29.25" customHeight="true" spans="1:8">
      <c r="A5" s="59" t="s">
        <v>340</v>
      </c>
      <c r="B5" s="59" t="s">
        <v>341</v>
      </c>
      <c r="C5" s="59" t="s">
        <v>318</v>
      </c>
      <c r="D5" s="74" t="s">
        <v>343</v>
      </c>
      <c r="E5" s="59" t="s">
        <v>344</v>
      </c>
      <c r="F5" s="59" t="s">
        <v>507</v>
      </c>
      <c r="G5" s="59" t="s">
        <v>508</v>
      </c>
      <c r="H5" s="59" t="s">
        <v>509</v>
      </c>
    </row>
    <row r="6" ht="17.1" customHeight="true" spans="1:8">
      <c r="A6" s="75"/>
      <c r="B6" s="76" t="s">
        <v>318</v>
      </c>
      <c r="C6" s="77">
        <f>C7+C13+C18+C24</f>
        <v>1213.62</v>
      </c>
      <c r="D6" s="77">
        <f>D7+D13+D18+D24</f>
        <v>421.16</v>
      </c>
      <c r="E6" s="77">
        <f>E7+E13+E18+E24</f>
        <v>792.46</v>
      </c>
      <c r="F6" s="85"/>
      <c r="G6" s="85"/>
      <c r="H6" s="85"/>
    </row>
    <row r="7" ht="17.1" customHeight="true" spans="1:8">
      <c r="A7" s="78">
        <v>201</v>
      </c>
      <c r="B7" s="78" t="s">
        <v>325</v>
      </c>
      <c r="C7" s="77">
        <f>C8</f>
        <v>1140.58</v>
      </c>
      <c r="D7" s="77">
        <f>D8</f>
        <v>348.12</v>
      </c>
      <c r="E7" s="77">
        <f>E8</f>
        <v>792.46</v>
      </c>
      <c r="F7" s="85"/>
      <c r="G7" s="85"/>
      <c r="H7" s="85"/>
    </row>
    <row r="8" ht="17.1" customHeight="true" spans="1:8">
      <c r="A8" s="79">
        <v>20103</v>
      </c>
      <c r="B8" s="79" t="s">
        <v>345</v>
      </c>
      <c r="C8" s="77">
        <f>SUM(C9:C12)</f>
        <v>1140.58</v>
      </c>
      <c r="D8" s="77">
        <f>SUM(D9:D12)</f>
        <v>348.12</v>
      </c>
      <c r="E8" s="77">
        <f>SUM(E9:E12)</f>
        <v>792.46</v>
      </c>
      <c r="F8" s="85"/>
      <c r="G8" s="85"/>
      <c r="H8" s="85"/>
    </row>
    <row r="9" ht="17.1" customHeight="true" spans="1:9">
      <c r="A9" s="79">
        <v>2010301</v>
      </c>
      <c r="B9" s="79" t="s">
        <v>346</v>
      </c>
      <c r="C9" s="77">
        <f>SUM(D9:E9)</f>
        <v>0</v>
      </c>
      <c r="D9" s="80"/>
      <c r="E9" s="77"/>
      <c r="F9" s="85"/>
      <c r="G9" s="85"/>
      <c r="H9" s="85"/>
      <c r="I9" s="67"/>
    </row>
    <row r="10" ht="17.1" customHeight="true" spans="1:8">
      <c r="A10" s="75">
        <v>2010302</v>
      </c>
      <c r="B10" s="79" t="s">
        <v>347</v>
      </c>
      <c r="C10" s="77">
        <f>SUM(D10:E10)</f>
        <v>0</v>
      </c>
      <c r="D10" s="80"/>
      <c r="E10" s="77"/>
      <c r="F10" s="85"/>
      <c r="G10" s="85"/>
      <c r="H10" s="85"/>
    </row>
    <row r="11" ht="17.1" customHeight="true" spans="1:8">
      <c r="A11" s="75">
        <v>2010350</v>
      </c>
      <c r="B11" s="79" t="s">
        <v>348</v>
      </c>
      <c r="C11" s="77">
        <f>SUM(D11:E11)</f>
        <v>348.12</v>
      </c>
      <c r="D11" s="80">
        <f>12.59+335.53</f>
        <v>348.12</v>
      </c>
      <c r="E11" s="77"/>
      <c r="F11" s="85"/>
      <c r="G11" s="85"/>
      <c r="H11" s="86"/>
    </row>
    <row r="12" ht="17.1" customHeight="true" spans="1:9">
      <c r="A12" s="75">
        <v>2010399</v>
      </c>
      <c r="B12" s="75" t="s">
        <v>349</v>
      </c>
      <c r="C12" s="77">
        <f>SUM(D12:E12)</f>
        <v>792.46</v>
      </c>
      <c r="D12" s="77"/>
      <c r="E12" s="77">
        <f>0.51+791.95</f>
        <v>792.46</v>
      </c>
      <c r="F12" s="85"/>
      <c r="G12" s="85"/>
      <c r="H12" s="86"/>
      <c r="I12" s="67"/>
    </row>
    <row r="13" ht="17.1" customHeight="true" spans="1:8">
      <c r="A13" s="81">
        <v>208</v>
      </c>
      <c r="B13" s="82" t="s">
        <v>327</v>
      </c>
      <c r="C13" s="77">
        <f>C14</f>
        <v>37.8</v>
      </c>
      <c r="D13" s="77">
        <f>D14</f>
        <v>37.8</v>
      </c>
      <c r="E13" s="77"/>
      <c r="F13" s="85"/>
      <c r="G13" s="85"/>
      <c r="H13" s="85"/>
    </row>
    <row r="14" ht="17.1" customHeight="true" spans="1:8">
      <c r="A14" s="79">
        <v>20805</v>
      </c>
      <c r="B14" s="75" t="s">
        <v>350</v>
      </c>
      <c r="C14" s="77">
        <f>SUM(D14:E14)</f>
        <v>37.8</v>
      </c>
      <c r="D14" s="77">
        <f>SUM(D15:D17)</f>
        <v>37.8</v>
      </c>
      <c r="E14" s="77"/>
      <c r="F14" s="85"/>
      <c r="G14" s="85"/>
      <c r="H14" s="86"/>
    </row>
    <row r="15" ht="17.1" customHeight="true" spans="1:8">
      <c r="A15" s="79">
        <v>2080505</v>
      </c>
      <c r="B15" s="75" t="s">
        <v>351</v>
      </c>
      <c r="C15" s="77">
        <f>SUM(D15:E15)</f>
        <v>23.73</v>
      </c>
      <c r="D15" s="77">
        <v>23.73</v>
      </c>
      <c r="E15" s="77"/>
      <c r="F15" s="85"/>
      <c r="G15" s="86"/>
      <c r="H15" s="86"/>
    </row>
    <row r="16" ht="17.1" customHeight="true" spans="1:8">
      <c r="A16" s="75">
        <v>2080506</v>
      </c>
      <c r="B16" s="75" t="s">
        <v>352</v>
      </c>
      <c r="C16" s="77">
        <f>SUM(D16:E16)</f>
        <v>11.86</v>
      </c>
      <c r="D16" s="77">
        <v>11.86</v>
      </c>
      <c r="E16" s="77"/>
      <c r="F16" s="86"/>
      <c r="G16" s="86"/>
      <c r="H16" s="85"/>
    </row>
    <row r="17" ht="17.1" customHeight="true" spans="1:8">
      <c r="A17" s="75">
        <v>2080599</v>
      </c>
      <c r="B17" s="75" t="s">
        <v>353</v>
      </c>
      <c r="C17" s="77">
        <f>SUM(D17:E17)</f>
        <v>2.21</v>
      </c>
      <c r="D17" s="77">
        <v>2.21</v>
      </c>
      <c r="E17" s="77"/>
      <c r="F17" s="86"/>
      <c r="G17" s="86"/>
      <c r="H17" s="86"/>
    </row>
    <row r="18" ht="17.1" customHeight="true" spans="1:8">
      <c r="A18" s="78">
        <v>210</v>
      </c>
      <c r="B18" s="78" t="s">
        <v>329</v>
      </c>
      <c r="C18" s="77">
        <f>SUM(C20:C23)</f>
        <v>17.44</v>
      </c>
      <c r="D18" s="77">
        <f>D19</f>
        <v>17.44</v>
      </c>
      <c r="E18" s="77"/>
      <c r="F18" s="85"/>
      <c r="G18" s="86"/>
      <c r="H18" s="86"/>
    </row>
    <row r="19" ht="17.1" customHeight="true" spans="1:8">
      <c r="A19" s="75">
        <v>21011</v>
      </c>
      <c r="B19" s="79" t="s">
        <v>354</v>
      </c>
      <c r="C19" s="77">
        <f>SUM(C20:C23)</f>
        <v>17.44</v>
      </c>
      <c r="D19" s="77">
        <f>SUM(D20:D23)</f>
        <v>17.44</v>
      </c>
      <c r="E19" s="77"/>
      <c r="F19" s="86"/>
      <c r="G19" s="86"/>
      <c r="H19" s="86"/>
    </row>
    <row r="20" ht="17.1" customHeight="true" spans="1:8">
      <c r="A20" s="75">
        <v>2101101</v>
      </c>
      <c r="B20" s="75" t="s">
        <v>355</v>
      </c>
      <c r="C20" s="77">
        <f t="shared" ref="C20:C26" si="0">SUM(D20:E20)</f>
        <v>0.11</v>
      </c>
      <c r="D20" s="77">
        <v>0.11</v>
      </c>
      <c r="E20" s="77"/>
      <c r="F20" s="86"/>
      <c r="G20" s="86"/>
      <c r="H20" s="86"/>
    </row>
    <row r="21" ht="17.1" customHeight="true" spans="1:8">
      <c r="A21" s="75">
        <v>2101102</v>
      </c>
      <c r="B21" s="75" t="s">
        <v>356</v>
      </c>
      <c r="C21" s="77">
        <f t="shared" si="0"/>
        <v>14.09</v>
      </c>
      <c r="D21" s="77">
        <v>14.09</v>
      </c>
      <c r="E21" s="77"/>
      <c r="F21" s="86"/>
      <c r="G21" s="85"/>
      <c r="H21" s="86"/>
    </row>
    <row r="22" ht="17.1" customHeight="true" spans="1:8">
      <c r="A22" s="75">
        <v>2101103</v>
      </c>
      <c r="B22" s="75" t="s">
        <v>357</v>
      </c>
      <c r="C22" s="77">
        <f t="shared" si="0"/>
        <v>0.2</v>
      </c>
      <c r="D22" s="77">
        <v>0.2</v>
      </c>
      <c r="E22" s="77"/>
      <c r="F22" s="86"/>
      <c r="G22" s="86"/>
      <c r="H22" s="86"/>
    </row>
    <row r="23" ht="17.1" customHeight="true" spans="1:8">
      <c r="A23" s="75">
        <v>2101199</v>
      </c>
      <c r="B23" s="75" t="s">
        <v>358</v>
      </c>
      <c r="C23" s="77">
        <f t="shared" si="0"/>
        <v>3.04</v>
      </c>
      <c r="D23" s="77">
        <v>3.04</v>
      </c>
      <c r="E23" s="77"/>
      <c r="F23" s="86"/>
      <c r="G23" s="85"/>
      <c r="H23" s="86"/>
    </row>
    <row r="24" ht="17.1" customHeight="true" spans="1:8">
      <c r="A24" s="78">
        <v>221</v>
      </c>
      <c r="B24" s="81" t="s">
        <v>332</v>
      </c>
      <c r="C24" s="77">
        <f t="shared" si="0"/>
        <v>17.8</v>
      </c>
      <c r="D24" s="77">
        <f>D25</f>
        <v>17.8</v>
      </c>
      <c r="E24" s="77"/>
      <c r="F24" s="86"/>
      <c r="G24" s="86"/>
      <c r="H24" s="86"/>
    </row>
    <row r="25" ht="17.1" customHeight="true" spans="1:8">
      <c r="A25" s="75">
        <v>22102</v>
      </c>
      <c r="B25" s="75" t="s">
        <v>359</v>
      </c>
      <c r="C25" s="77">
        <f t="shared" si="0"/>
        <v>17.8</v>
      </c>
      <c r="D25" s="77">
        <f>D26</f>
        <v>17.8</v>
      </c>
      <c r="E25" s="77"/>
      <c r="F25" s="86"/>
      <c r="G25" s="86"/>
      <c r="H25" s="86"/>
    </row>
    <row r="26" ht="17.1" customHeight="true" spans="1:8">
      <c r="A26" s="75">
        <v>2210201</v>
      </c>
      <c r="B26" s="75" t="s">
        <v>360</v>
      </c>
      <c r="C26" s="77">
        <f t="shared" si="0"/>
        <v>17.8</v>
      </c>
      <c r="D26" s="77">
        <v>17.8</v>
      </c>
      <c r="E26" s="77"/>
      <c r="F26" s="86"/>
      <c r="G26" s="86"/>
      <c r="H26" s="86"/>
    </row>
  </sheetData>
  <mergeCells count="1">
    <mergeCell ref="A2:H2"/>
  </mergeCells>
  <printOptions horizontalCentered="true"/>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20</vt:i4>
      </vt:variant>
    </vt:vector>
  </HeadingPairs>
  <TitlesOfParts>
    <vt:vector size="2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10部门整体绩效目标表</vt:lpstr>
      <vt:lpstr>11-1打击非法金融活动专项经费</vt:lpstr>
      <vt:lpstr>11 -2金融发展稳定服务专项经费</vt:lpstr>
      <vt:lpstr>11-3农村金融网点运行补贴</vt:lpstr>
      <vt:lpstr>11-4农村征信系统建设维护费</vt:lpstr>
      <vt:lpstr>11-5融资担保费补贴</vt:lpstr>
      <vt:lpstr>11-6信用镇信用村建设及贷款贴息</vt:lpstr>
      <vt:lpstr>11-7 企业改制上市财政扶持和奖励</vt:lpstr>
      <vt:lpstr>11-8运转性项目金融中心限额内非在编人员补丁</vt:lpstr>
      <vt:lpstr>11-9运转性项目  人员补丁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2015-06-06T02:19:00Z</dcterms:created>
  <dcterms:modified xsi:type="dcterms:W3CDTF">2024-07-04T14:51:18Z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A8A4B683ECEF4109B509B1816D2E6CCB</vt:lpwstr>
  </property>
</Properties>
</file>