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1940" activeTab="0"/>
  </bookViews>
  <sheets>
    <sheet name="附表3-1" sheetId="1" r:id="rId1"/>
  </sheets>
  <definedNames>
    <definedName name="_xlnm.Print_Titles" localSheetId="0">'附表3-1'!$1:$4</definedName>
  </definedNames>
  <calcPr fullCalcOnLoad="1"/>
</workbook>
</file>

<file path=xl/sharedStrings.xml><?xml version="1.0" encoding="utf-8"?>
<sst xmlns="http://schemas.openxmlformats.org/spreadsheetml/2006/main" count="226" uniqueCount="201">
  <si>
    <r>
      <t xml:space="preserve">綦江区规模化养殖场（小区）养殖环节病死猪无害化处理补助兑现表
</t>
    </r>
    <r>
      <rPr>
        <sz val="16"/>
        <color indexed="8"/>
        <rFont val="仿宋_GB2312"/>
        <family val="0"/>
      </rPr>
      <t>（2020年</t>
    </r>
    <r>
      <rPr>
        <sz val="16"/>
        <color indexed="8"/>
        <rFont val="黑体"/>
        <family val="3"/>
      </rPr>
      <t>2</t>
    </r>
    <r>
      <rPr>
        <sz val="16"/>
        <color indexed="8"/>
        <rFont val="仿宋_GB2312"/>
        <family val="0"/>
      </rPr>
      <t>月-2021年</t>
    </r>
    <r>
      <rPr>
        <sz val="16"/>
        <color indexed="8"/>
        <rFont val="黑体"/>
        <family val="3"/>
      </rPr>
      <t>1</t>
    </r>
    <r>
      <rPr>
        <sz val="16"/>
        <color indexed="8"/>
        <rFont val="仿宋_GB2312"/>
        <family val="0"/>
      </rPr>
      <t>月）</t>
    </r>
  </si>
  <si>
    <r>
      <t>区县名称：</t>
    </r>
    <r>
      <rPr>
        <u val="single"/>
        <sz val="11"/>
        <color indexed="8"/>
        <rFont val="仿宋_GB2312"/>
        <family val="0"/>
      </rPr>
      <t xml:space="preserve">         綦江区            </t>
    </r>
    <r>
      <rPr>
        <sz val="11"/>
        <color indexed="9"/>
        <rFont val="仿宋_GB2312"/>
        <family val="0"/>
      </rPr>
      <t xml:space="preserve"> 。</t>
    </r>
    <r>
      <rPr>
        <sz val="11"/>
        <color indexed="8"/>
        <rFont val="仿宋_GB2312"/>
        <family val="0"/>
      </rPr>
      <t xml:space="preserve">                                               汇总时间：</t>
    </r>
    <r>
      <rPr>
        <u val="single"/>
        <sz val="11"/>
        <color indexed="8"/>
        <rFont val="仿宋_GB2312"/>
        <family val="0"/>
      </rPr>
      <t xml:space="preserve"> 2021</t>
    </r>
    <r>
      <rPr>
        <sz val="11"/>
        <color indexed="8"/>
        <rFont val="仿宋_GB2312"/>
        <family val="0"/>
      </rPr>
      <t>年</t>
    </r>
    <r>
      <rPr>
        <u val="single"/>
        <sz val="11"/>
        <color indexed="8"/>
        <rFont val="仿宋_GB2312"/>
        <family val="0"/>
      </rPr>
      <t xml:space="preserve"> 2 </t>
    </r>
    <r>
      <rPr>
        <sz val="11"/>
        <color indexed="8"/>
        <rFont val="仿宋_GB2312"/>
        <family val="0"/>
      </rPr>
      <t xml:space="preserve">月 </t>
    </r>
    <r>
      <rPr>
        <u val="single"/>
        <sz val="11"/>
        <color indexed="8"/>
        <rFont val="仿宋_GB2312"/>
        <family val="0"/>
      </rPr>
      <t xml:space="preserve"> 26 </t>
    </r>
    <r>
      <rPr>
        <sz val="11"/>
        <color indexed="8"/>
        <rFont val="仿宋_GB2312"/>
        <family val="0"/>
      </rPr>
      <t>日</t>
    </r>
  </si>
  <si>
    <t>乡镇名称</t>
  </si>
  <si>
    <t>行政村名称</t>
  </si>
  <si>
    <t>养殖场（小区）名称</t>
  </si>
  <si>
    <t>开户人姓名</t>
  </si>
  <si>
    <t>无害化处理补助代码</t>
  </si>
  <si>
    <t>一卡通或一折通账号</t>
  </si>
  <si>
    <t>养殖场（小区）负责人身份证号</t>
  </si>
  <si>
    <t>养殖场（小区）负责人联系电话</t>
  </si>
  <si>
    <t>生猪饲养量</t>
  </si>
  <si>
    <t>病死猪无害化处理数量（头）</t>
  </si>
  <si>
    <t>无害化处理补助经费（元）</t>
  </si>
  <si>
    <t>断奶前</t>
  </si>
  <si>
    <t>断奶后</t>
  </si>
  <si>
    <t>总数</t>
  </si>
  <si>
    <t>总额</t>
  </si>
  <si>
    <t>区级（25%）</t>
  </si>
  <si>
    <t>市级（75%）</t>
  </si>
  <si>
    <t>三江街道</t>
  </si>
  <si>
    <t>大山村</t>
  </si>
  <si>
    <t>重庆市綦江区红远家庭农场</t>
  </si>
  <si>
    <t>李宗维</t>
  </si>
  <si>
    <t>500110-0113</t>
  </si>
  <si>
    <t>6065****3232277182</t>
  </si>
  <si>
    <t>510223197311****33</t>
  </si>
  <si>
    <t>150****1420</t>
  </si>
  <si>
    <t>双福村</t>
  </si>
  <si>
    <t>重庆市綦江区大山堡养猪家庭农场</t>
  </si>
  <si>
    <t>李先孝</t>
  </si>
  <si>
    <t>500110-0123</t>
  </si>
  <si>
    <t>6217****00104274395</t>
  </si>
  <si>
    <t>510223197112****11</t>
  </si>
  <si>
    <t>159****3290</t>
  </si>
  <si>
    <t>五里村</t>
  </si>
  <si>
    <t>重庆市綦江区宏明家庭农场</t>
  </si>
  <si>
    <t>张  伟</t>
  </si>
  <si>
    <t>500110-0104</t>
  </si>
  <si>
    <t>6065****8232158809</t>
  </si>
  <si>
    <t>510223197302****30</t>
  </si>
  <si>
    <t>183****7771</t>
  </si>
  <si>
    <t>寨门村</t>
  </si>
  <si>
    <t>重庆市綦江区霍克文养殖场</t>
  </si>
  <si>
    <t>霍克彬</t>
  </si>
  <si>
    <t>500110-0114</t>
  </si>
  <si>
    <t>6065****1232028145</t>
  </si>
  <si>
    <t>510223197411****14</t>
  </si>
  <si>
    <t>139****4189</t>
  </si>
  <si>
    <t>黄荆村</t>
  </si>
  <si>
    <t>重庆市綦江区李世学养猪场</t>
  </si>
  <si>
    <t>李世学</t>
  </si>
  <si>
    <t>500110-0119</t>
  </si>
  <si>
    <t>6065****8232058555</t>
  </si>
  <si>
    <t>510223196711****27</t>
  </si>
  <si>
    <t>159****7403</t>
  </si>
  <si>
    <t>龙桥村</t>
  </si>
  <si>
    <t>重庆市綦江区江桥养猪家庭农场</t>
  </si>
  <si>
    <t>王正勇</t>
  </si>
  <si>
    <t>500110-0120</t>
  </si>
  <si>
    <t>6215****80483542</t>
  </si>
  <si>
    <t>510223196908****36</t>
  </si>
  <si>
    <t>158****5901</t>
  </si>
  <si>
    <t>重庆市綦江区罗义伦家庭农场</t>
  </si>
  <si>
    <t>罗义伦</t>
  </si>
  <si>
    <t>500110-0118</t>
  </si>
  <si>
    <t>6065****8232024440</t>
  </si>
  <si>
    <t>510223196208****3X</t>
  </si>
  <si>
    <t>187****5475</t>
  </si>
  <si>
    <t>重庆市綦江区德远家庭农场</t>
  </si>
  <si>
    <t>李宗成</t>
  </si>
  <si>
    <t>500110-0111</t>
  </si>
  <si>
    <t>6065****3232276622</t>
  </si>
  <si>
    <t>510223195109****11</t>
  </si>
  <si>
    <t>138****8037</t>
  </si>
  <si>
    <t>重庆市科牧华农业开发有限公司</t>
  </si>
  <si>
    <t>朱 伟</t>
  </si>
  <si>
    <t>500110-0124</t>
  </si>
  <si>
    <t>1124****20010003639</t>
  </si>
  <si>
    <t>510223197710****19</t>
  </si>
  <si>
    <t>137****1670</t>
  </si>
  <si>
    <t>重庆市綦江区廖正康养殖场</t>
  </si>
  <si>
    <t>廖正康</t>
  </si>
  <si>
    <t>500110-0101</t>
  </si>
  <si>
    <t>6065****3232146540</t>
  </si>
  <si>
    <t>510223196512****12</t>
  </si>
  <si>
    <t>135****3504</t>
  </si>
  <si>
    <t>石角镇</t>
  </si>
  <si>
    <t>新民村</t>
  </si>
  <si>
    <t xml:space="preserve">重庆辉跃农业开发有限公司 </t>
  </si>
  <si>
    <t>文熙杰</t>
  </si>
  <si>
    <t>500110-0668</t>
  </si>
  <si>
    <t>6217****00038289626</t>
  </si>
  <si>
    <t>510212195611****19</t>
  </si>
  <si>
    <t>137****6576</t>
  </si>
  <si>
    <t>丰岩村</t>
  </si>
  <si>
    <t>綦江区吴明海黑猪养殖家庭农场</t>
  </si>
  <si>
    <t>吴明海</t>
  </si>
  <si>
    <t>500110-0653</t>
  </si>
  <si>
    <t>6228****48202609</t>
  </si>
  <si>
    <t>510223196808****19</t>
  </si>
  <si>
    <t>138****7811</t>
  </si>
  <si>
    <t>砖房村</t>
  </si>
  <si>
    <t>重庆金绿康农业开发公司</t>
  </si>
  <si>
    <t>廖明祥</t>
  </si>
  <si>
    <t>500110-0661</t>
  </si>
  <si>
    <t>6217****00063743638</t>
  </si>
  <si>
    <t>510223196208****1x</t>
  </si>
  <si>
    <t>138****7268</t>
  </si>
  <si>
    <t>铺子村</t>
  </si>
  <si>
    <t>重庆市綦江区翁昌凤家庭农场</t>
  </si>
  <si>
    <t>翁昌凤</t>
  </si>
  <si>
    <t>500110-0660</t>
  </si>
  <si>
    <t>6259****65334721</t>
  </si>
  <si>
    <t>510223197701****20</t>
  </si>
  <si>
    <t>136****3125</t>
  </si>
  <si>
    <t>显灵村</t>
  </si>
  <si>
    <t>重庆市綦江区中俞家庭农场</t>
  </si>
  <si>
    <t>周中俞</t>
  </si>
  <si>
    <t>500110-0651</t>
  </si>
  <si>
    <t>6215****07767638</t>
  </si>
  <si>
    <t>510223197302****16</t>
  </si>
  <si>
    <t>134****3099</t>
  </si>
  <si>
    <t>福禄村</t>
  </si>
  <si>
    <t>重庆市綦江区忠强家庭农场</t>
  </si>
  <si>
    <t>罗开强</t>
  </si>
  <si>
    <t>500110-0664</t>
  </si>
  <si>
    <t>6215****01904170</t>
  </si>
  <si>
    <t>510223197002****10</t>
  </si>
  <si>
    <t>139****9168</t>
  </si>
  <si>
    <t>强干村</t>
  </si>
  <si>
    <t xml:space="preserve"> 重庆缘佳飞君家庭农场</t>
  </si>
  <si>
    <t>刘才秀</t>
  </si>
  <si>
    <t>500110-0663</t>
  </si>
  <si>
    <t>6214****07548715</t>
  </si>
  <si>
    <t>510223196702****2X</t>
  </si>
  <si>
    <t>153****7113</t>
  </si>
  <si>
    <t>天坪村</t>
  </si>
  <si>
    <t>重庆市綦江区刘应伟家庭农场</t>
  </si>
  <si>
    <t>刘应伟</t>
  </si>
  <si>
    <t>500110-0665</t>
  </si>
  <si>
    <t>6210****30047720779</t>
  </si>
  <si>
    <t>500222198707****10</t>
  </si>
  <si>
    <t>187****8728</t>
  </si>
  <si>
    <t>重庆绿顿农业有限公司</t>
  </si>
  <si>
    <t>杨 波</t>
  </si>
  <si>
    <t>500110-0666</t>
  </si>
  <si>
    <t>6217****30000678993</t>
  </si>
  <si>
    <t>510223198302****18</t>
  </si>
  <si>
    <t>151****0020</t>
  </si>
  <si>
    <t>永新镇</t>
  </si>
  <si>
    <t>新胜村</t>
  </si>
  <si>
    <t>谢小平养殖场</t>
  </si>
  <si>
    <t>谢小平</t>
  </si>
  <si>
    <t>5001100920</t>
  </si>
  <si>
    <t>6217****00063933627</t>
  </si>
  <si>
    <t>510226196409****60</t>
  </si>
  <si>
    <t>182****7733</t>
  </si>
  <si>
    <t>荆山村</t>
  </si>
  <si>
    <t>钟康福养殖场</t>
  </si>
  <si>
    <t>钟康福</t>
  </si>
  <si>
    <t>5001100902</t>
  </si>
  <si>
    <t>6065****3232338715</t>
  </si>
  <si>
    <t>510223195101****17</t>
  </si>
  <si>
    <t>131****6381</t>
  </si>
  <si>
    <t>丁山镇</t>
  </si>
  <si>
    <t>石佛村</t>
  </si>
  <si>
    <t>周光荣养猪场</t>
  </si>
  <si>
    <t>周光荣</t>
  </si>
  <si>
    <t>5001001152</t>
  </si>
  <si>
    <t>6217****00113859392</t>
  </si>
  <si>
    <t>500222198407****11</t>
  </si>
  <si>
    <t>158****8248</t>
  </si>
  <si>
    <t>中峰镇</t>
  </si>
  <si>
    <t>新庄村</t>
  </si>
  <si>
    <t>新庄养猪场</t>
  </si>
  <si>
    <t>陈元贵</t>
  </si>
  <si>
    <t>50011-1403</t>
  </si>
  <si>
    <t>6065****2232045591</t>
  </si>
  <si>
    <t>510223196311****16</t>
  </si>
  <si>
    <t>137****9618</t>
  </si>
  <si>
    <t>板桥村</t>
  </si>
  <si>
    <t>罗玉洪猪场</t>
  </si>
  <si>
    <t>罗玉洪</t>
  </si>
  <si>
    <t>50011-1407</t>
  </si>
  <si>
    <t>6215****05989250</t>
  </si>
  <si>
    <t>510223198210****15</t>
  </si>
  <si>
    <t>187****6080</t>
  </si>
  <si>
    <t>中峰村</t>
  </si>
  <si>
    <t>苏恩利猪场</t>
  </si>
  <si>
    <t>苏恩利</t>
  </si>
  <si>
    <t>50011-1405</t>
  </si>
  <si>
    <t>6065****2232012789</t>
  </si>
  <si>
    <t>522121197403****41</t>
  </si>
  <si>
    <t>150****8801</t>
  </si>
  <si>
    <t>合  计</t>
  </si>
  <si>
    <t>区农业农村委项目业务管理单位（签章）：</t>
  </si>
  <si>
    <t>区农业农村委分管领导意见（签字盖公章）：</t>
  </si>
  <si>
    <t>区财政项目业务管理单位（签字）：</t>
  </si>
  <si>
    <t>区财政分管领导意见（签字盖公章）：</t>
  </si>
  <si>
    <t>填报单位：重庆市綦江区动物疫病预防控制中心</t>
  </si>
  <si>
    <t>填报时间：2021年4月2日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</si>
</sst>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_-;\-* #,##0_-;_-* &quot;-&quot;_-;_-@_-"/>
  </numFmts>
  <fonts count="46">
    <font>
      <sz val="11"/>
      <color indexed="8"/>
      <name val="Tahoma"/>
      <family val="2"/>
    </font>
    <font>
      <sz val="11"/>
      <name val="宋体"/>
      <family val="0"/>
    </font>
    <font>
      <sz val="11"/>
      <name val="Tahoma"/>
      <family val="2"/>
    </font>
    <font>
      <sz val="10"/>
      <name val="仿宋_GB2312"/>
      <family val="0"/>
    </font>
    <font>
      <sz val="10"/>
      <color indexed="8"/>
      <name val="仿宋_GB2312"/>
      <family val="0"/>
    </font>
    <font>
      <sz val="18"/>
      <color indexed="8"/>
      <name val="黑体"/>
      <family val="3"/>
    </font>
    <font>
      <sz val="11"/>
      <color indexed="8"/>
      <name val="仿宋_GB2312"/>
      <family val="0"/>
    </font>
    <font>
      <sz val="12"/>
      <color indexed="8"/>
      <name val="仿宋_GB2312"/>
      <family val="0"/>
    </font>
    <font>
      <sz val="9"/>
      <color indexed="8"/>
      <name val="宋体"/>
      <family val="0"/>
    </font>
    <font>
      <sz val="14"/>
      <color indexed="8"/>
      <name val="宋体"/>
      <family val="0"/>
    </font>
    <font>
      <b/>
      <sz val="10"/>
      <name val="仿宋_GB2312"/>
      <family val="0"/>
    </font>
    <font>
      <b/>
      <sz val="9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4"/>
      <name val="仿宋_GB2312"/>
      <family val="0"/>
    </font>
    <font>
      <b/>
      <sz val="18"/>
      <color indexed="56"/>
      <name val="宋体"/>
      <family val="0"/>
    </font>
    <font>
      <sz val="11"/>
      <color indexed="9"/>
      <name val="Tahoma"/>
      <family val="2"/>
    </font>
    <font>
      <sz val="11"/>
      <color indexed="17"/>
      <name val="Tahoma"/>
      <family val="2"/>
    </font>
    <font>
      <b/>
      <sz val="13"/>
      <color indexed="56"/>
      <name val="Tahoma"/>
      <family val="2"/>
    </font>
    <font>
      <u val="single"/>
      <sz val="11"/>
      <color indexed="12"/>
      <name val="宋体"/>
      <family val="0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5"/>
      <color indexed="56"/>
      <name val="Tahoma"/>
      <family val="2"/>
    </font>
    <font>
      <b/>
      <sz val="11"/>
      <color indexed="63"/>
      <name val="Tahoma"/>
      <family val="2"/>
    </font>
    <font>
      <sz val="11"/>
      <color indexed="60"/>
      <name val="Tahoma"/>
      <family val="2"/>
    </font>
    <font>
      <sz val="12"/>
      <name val="宋体"/>
      <family val="0"/>
    </font>
    <font>
      <sz val="16"/>
      <color indexed="8"/>
      <name val="仿宋_GB2312"/>
      <family val="0"/>
    </font>
    <font>
      <sz val="16"/>
      <color indexed="8"/>
      <name val="黑体"/>
      <family val="3"/>
    </font>
    <font>
      <u val="single"/>
      <sz val="11"/>
      <color indexed="8"/>
      <name val="仿宋_GB2312"/>
      <family val="0"/>
    </font>
    <font>
      <sz val="11"/>
      <color indexed="9"/>
      <name val="仿宋_GB2312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8"/>
      <color rgb="FF000000"/>
      <name val="黑体"/>
      <family val="3"/>
    </font>
    <font>
      <sz val="11"/>
      <color rgb="FF000000"/>
      <name val="仿宋_GB2312"/>
      <family val="0"/>
    </font>
    <font>
      <sz val="9"/>
      <color indexed="8"/>
      <name val="Calibri"/>
      <family val="0"/>
    </font>
    <font>
      <sz val="9"/>
      <color rgb="FF000000"/>
      <name val="Calibri"/>
      <family val="0"/>
    </font>
    <font>
      <b/>
      <sz val="9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176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7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19" fillId="0" borderId="4" applyNumberFormat="0" applyFill="0" applyAlignment="0" applyProtection="0"/>
    <xf numFmtId="0" fontId="17" fillId="8" borderId="0" applyNumberFormat="0" applyBorder="0" applyAlignment="0" applyProtection="0"/>
    <xf numFmtId="0" fontId="26" fillId="0" borderId="5" applyNumberFormat="0" applyFill="0" applyAlignment="0" applyProtection="0"/>
    <xf numFmtId="0" fontId="17" fillId="9" borderId="0" applyNumberFormat="0" applyBorder="0" applyAlignment="0" applyProtection="0"/>
    <xf numFmtId="0" fontId="32" fillId="10" borderId="6" applyNumberFormat="0" applyAlignment="0" applyProtection="0"/>
    <xf numFmtId="0" fontId="30" fillId="10" borderId="1" applyNumberFormat="0" applyAlignment="0" applyProtection="0"/>
    <xf numFmtId="0" fontId="24" fillId="11" borderId="7" applyNumberFormat="0" applyAlignment="0" applyProtection="0"/>
    <xf numFmtId="0" fontId="0" fillId="3" borderId="0" applyNumberFormat="0" applyBorder="0" applyAlignment="0" applyProtection="0"/>
    <xf numFmtId="0" fontId="17" fillId="12" borderId="0" applyNumberFormat="0" applyBorder="0" applyAlignment="0" applyProtection="0"/>
    <xf numFmtId="0" fontId="23" fillId="0" borderId="8" applyNumberFormat="0" applyFill="0" applyAlignment="0" applyProtection="0"/>
    <xf numFmtId="0" fontId="29" fillId="0" borderId="9" applyNumberFormat="0" applyFill="0" applyAlignment="0" applyProtection="0"/>
    <xf numFmtId="0" fontId="18" fillId="2" borderId="0" applyNumberFormat="0" applyBorder="0" applyAlignment="0" applyProtection="0"/>
    <xf numFmtId="0" fontId="0" fillId="0" borderId="0">
      <alignment vertical="center"/>
      <protection/>
    </xf>
    <xf numFmtId="0" fontId="33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 vertical="center"/>
      <protection/>
    </xf>
    <xf numFmtId="0" fontId="17" fillId="20" borderId="0" applyNumberFormat="0" applyBorder="0" applyAlignment="0" applyProtection="0"/>
    <xf numFmtId="0" fontId="0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49" fontId="43" fillId="0" borderId="11" xfId="0" applyNumberFormat="1" applyFont="1" applyFill="1" applyBorder="1" applyAlignment="1">
      <alignment horizontal="center" vertical="center" wrapText="1"/>
    </xf>
    <xf numFmtId="49" fontId="43" fillId="0" borderId="13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0" fontId="9" fillId="0" borderId="14" xfId="76" applyFont="1" applyFill="1" applyBorder="1" applyAlignment="1">
      <alignment horizontal="left" vertical="center"/>
      <protection/>
    </xf>
    <xf numFmtId="49" fontId="9" fillId="0" borderId="14" xfId="76" applyNumberFormat="1" applyFont="1" applyBorder="1" applyAlignment="1">
      <alignment horizontal="left" vertical="center"/>
      <protection/>
    </xf>
    <xf numFmtId="0" fontId="9" fillId="0" borderId="0" xfId="76" applyFont="1" applyFill="1" applyBorder="1" applyAlignment="1">
      <alignment horizontal="left" vertical="center"/>
      <protection/>
    </xf>
    <xf numFmtId="49" fontId="9" fillId="0" borderId="0" xfId="76" applyNumberFormat="1" applyFont="1" applyBorder="1" applyAlignment="1">
      <alignment vertical="center" wrapText="1"/>
      <protection/>
    </xf>
    <xf numFmtId="49" fontId="9" fillId="0" borderId="0" xfId="76" applyNumberFormat="1" applyFont="1" applyBorder="1" applyAlignment="1">
      <alignment horizontal="center" vertical="center" wrapText="1"/>
      <protection/>
    </xf>
    <xf numFmtId="49" fontId="9" fillId="0" borderId="0" xfId="76" applyNumberFormat="1" applyFont="1" applyBorder="1" applyAlignment="1">
      <alignment horizontal="left" vertical="center" wrapText="1"/>
      <protection/>
    </xf>
    <xf numFmtId="0" fontId="5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0" fillId="0" borderId="11" xfId="76" applyFont="1" applyFill="1" applyBorder="1" applyAlignment="1">
      <alignment horizontal="center" vertical="center" wrapText="1"/>
      <protection/>
    </xf>
    <xf numFmtId="0" fontId="4" fillId="0" borderId="11" xfId="76" applyFont="1" applyBorder="1" applyAlignment="1">
      <alignment horizontal="center" vertical="center" wrapText="1"/>
      <protection/>
    </xf>
    <xf numFmtId="0" fontId="11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4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3" fillId="0" borderId="11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49" fontId="9" fillId="0" borderId="14" xfId="76" applyNumberFormat="1" applyFont="1" applyFill="1" applyBorder="1" applyAlignment="1">
      <alignment horizontal="left" vertical="center"/>
      <protection/>
    </xf>
    <xf numFmtId="49" fontId="9" fillId="0" borderId="0" xfId="76" applyNumberFormat="1" applyFont="1" applyFill="1" applyBorder="1" applyAlignment="1">
      <alignment vertical="center" wrapText="1"/>
      <protection/>
    </xf>
    <xf numFmtId="49" fontId="9" fillId="0" borderId="0" xfId="76" applyNumberFormat="1" applyFont="1" applyFill="1" applyBorder="1" applyAlignment="1">
      <alignment horizontal="left" vertical="center" wrapText="1"/>
      <protection/>
    </xf>
    <xf numFmtId="0" fontId="15" fillId="0" borderId="0" xfId="76" applyFont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6" xfId="48"/>
    <cellStyle name="适中" xfId="49"/>
    <cellStyle name="20% - 强调文字颜色 5" xfId="50"/>
    <cellStyle name="强调文字颜色 1" xfId="51"/>
    <cellStyle name="20% - 强调文字颜色 1" xfId="52"/>
    <cellStyle name="常规 12 10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常规 11 10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10 10" xfId="69"/>
    <cellStyle name="常规 11" xfId="70"/>
    <cellStyle name="常规 13" xfId="71"/>
    <cellStyle name="常规 14" xfId="72"/>
    <cellStyle name="常规 15" xfId="73"/>
    <cellStyle name="常规 2" xfId="74"/>
    <cellStyle name="常规 3" xfId="75"/>
    <cellStyle name="常规 4" xfId="76"/>
    <cellStyle name="常规 6 11" xfId="77"/>
    <cellStyle name="常规 5" xfId="78"/>
    <cellStyle name="常规 6 3" xfId="79"/>
    <cellStyle name="常规 7" xfId="80"/>
    <cellStyle name="常规 7 11" xfId="81"/>
    <cellStyle name="常规 8" xfId="82"/>
    <cellStyle name="常规 8 10" xfId="83"/>
    <cellStyle name="常规 9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33"/>
  <sheetViews>
    <sheetView tabSelected="1" workbookViewId="0" topLeftCell="A5">
      <selection activeCell="R13" sqref="R12:R13"/>
    </sheetView>
  </sheetViews>
  <sheetFormatPr defaultColWidth="8.75390625" defaultRowHeight="14.25"/>
  <cols>
    <col min="1" max="1" width="7.75390625" style="0" customWidth="1"/>
    <col min="2" max="2" width="6.625" style="3" customWidth="1"/>
    <col min="3" max="3" width="14.25390625" style="0" customWidth="1"/>
    <col min="4" max="4" width="7.125" style="0" customWidth="1"/>
    <col min="5" max="5" width="11.25390625" style="0" customWidth="1"/>
    <col min="6" max="6" width="16.375" style="0" customWidth="1"/>
    <col min="7" max="7" width="16.75390625" style="0" customWidth="1"/>
    <col min="8" max="8" width="11.00390625" style="0" customWidth="1"/>
    <col min="9" max="9" width="6.50390625" style="0" customWidth="1"/>
    <col min="10" max="10" width="6.625" style="4" customWidth="1"/>
    <col min="11" max="11" width="6.50390625" style="4" customWidth="1"/>
    <col min="12" max="12" width="5.00390625" style="4" customWidth="1"/>
    <col min="13" max="13" width="8.375" style="5" customWidth="1"/>
    <col min="14" max="14" width="7.25390625" style="4" customWidth="1"/>
    <col min="15" max="15" width="7.125" style="4" customWidth="1"/>
    <col min="27" max="27" width="9.25390625" style="0" bestFit="1" customWidth="1"/>
    <col min="30" max="30" width="10.125" style="0" bestFit="1" customWidth="1"/>
  </cols>
  <sheetData>
    <row r="1" spans="1:15" ht="60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27"/>
      <c r="N1" s="7"/>
      <c r="O1" s="7"/>
    </row>
    <row r="2" spans="1:15" ht="25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28"/>
      <c r="N2" s="9"/>
      <c r="O2" s="9"/>
    </row>
    <row r="3" spans="1:15" ht="27.75" customHeight="1">
      <c r="A3" s="10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0" t="s">
        <v>8</v>
      </c>
      <c r="H3" s="10" t="s">
        <v>9</v>
      </c>
      <c r="I3" s="10" t="s">
        <v>10</v>
      </c>
      <c r="J3" s="29" t="s">
        <v>11</v>
      </c>
      <c r="K3" s="29"/>
      <c r="L3" s="29"/>
      <c r="M3" s="30" t="s">
        <v>12</v>
      </c>
      <c r="N3" s="29"/>
      <c r="O3" s="29"/>
    </row>
    <row r="4" spans="1:15" ht="39" customHeight="1">
      <c r="A4" s="10"/>
      <c r="B4" s="10"/>
      <c r="C4" s="10"/>
      <c r="D4" s="12"/>
      <c r="E4" s="12"/>
      <c r="F4" s="12"/>
      <c r="G4" s="10"/>
      <c r="H4" s="10"/>
      <c r="I4" s="10"/>
      <c r="J4" s="29" t="s">
        <v>13</v>
      </c>
      <c r="K4" s="29" t="s">
        <v>14</v>
      </c>
      <c r="L4" s="29" t="s">
        <v>15</v>
      </c>
      <c r="M4" s="31" t="s">
        <v>16</v>
      </c>
      <c r="N4" s="32" t="s">
        <v>17</v>
      </c>
      <c r="O4" s="32" t="s">
        <v>18</v>
      </c>
    </row>
    <row r="5" spans="1:38" s="1" customFormat="1" ht="28.5" customHeight="1">
      <c r="A5" s="13" t="s">
        <v>19</v>
      </c>
      <c r="B5" s="13" t="s">
        <v>20</v>
      </c>
      <c r="C5" s="13" t="s">
        <v>21</v>
      </c>
      <c r="D5" s="13" t="s">
        <v>22</v>
      </c>
      <c r="E5" s="14" t="s">
        <v>23</v>
      </c>
      <c r="F5" s="14" t="s">
        <v>24</v>
      </c>
      <c r="G5" s="14" t="s">
        <v>25</v>
      </c>
      <c r="H5" s="14" t="s">
        <v>26</v>
      </c>
      <c r="I5" s="14">
        <v>262</v>
      </c>
      <c r="J5" s="14"/>
      <c r="K5" s="18">
        <v>2</v>
      </c>
      <c r="L5" s="14">
        <v>2</v>
      </c>
      <c r="M5" s="33">
        <f>L5*80</f>
        <v>160</v>
      </c>
      <c r="N5" s="34">
        <f>L5*20</f>
        <v>40</v>
      </c>
      <c r="O5" s="34">
        <f>L5*60</f>
        <v>120</v>
      </c>
      <c r="P5" s="35"/>
      <c r="Q5" s="35"/>
      <c r="R5" s="35"/>
      <c r="S5" s="35"/>
      <c r="T5" s="35"/>
      <c r="U5" s="35"/>
      <c r="V5" s="35"/>
      <c r="W5" s="45"/>
      <c r="X5" s="35"/>
      <c r="Y5" s="46"/>
      <c r="Z5" s="35"/>
      <c r="AA5" s="46"/>
      <c r="AB5" s="46"/>
      <c r="AC5" s="46"/>
      <c r="AD5" s="47"/>
      <c r="AE5" s="35"/>
      <c r="AF5" s="35"/>
      <c r="AG5" s="35"/>
      <c r="AH5" s="35"/>
      <c r="AI5" s="35"/>
      <c r="AJ5" s="35"/>
      <c r="AK5" s="35"/>
      <c r="AL5" s="35"/>
    </row>
    <row r="6" spans="1:38" s="1" customFormat="1" ht="28.5" customHeight="1">
      <c r="A6" s="13" t="s">
        <v>19</v>
      </c>
      <c r="B6" s="14" t="s">
        <v>27</v>
      </c>
      <c r="C6" s="13" t="s">
        <v>28</v>
      </c>
      <c r="D6" s="14" t="s">
        <v>29</v>
      </c>
      <c r="E6" s="14" t="s">
        <v>30</v>
      </c>
      <c r="F6" s="14" t="s">
        <v>31</v>
      </c>
      <c r="G6" s="14" t="s">
        <v>32</v>
      </c>
      <c r="H6" s="14" t="s">
        <v>33</v>
      </c>
      <c r="I6" s="14">
        <v>114</v>
      </c>
      <c r="J6" s="14"/>
      <c r="K6" s="14">
        <v>2</v>
      </c>
      <c r="L6" s="14">
        <v>2</v>
      </c>
      <c r="M6" s="33">
        <f aca="true" t="shared" si="0" ref="M6:M29">L6*80</f>
        <v>160</v>
      </c>
      <c r="N6" s="34">
        <f aca="true" t="shared" si="1" ref="N6:N29">L6*20</f>
        <v>40</v>
      </c>
      <c r="O6" s="34">
        <f aca="true" t="shared" si="2" ref="O6:O29">L6*60</f>
        <v>120</v>
      </c>
      <c r="P6" s="35"/>
      <c r="Q6" s="35"/>
      <c r="R6" s="35"/>
      <c r="S6" s="35"/>
      <c r="T6" s="35"/>
      <c r="U6" s="35"/>
      <c r="V6" s="35"/>
      <c r="W6" s="45"/>
      <c r="X6" s="35"/>
      <c r="Y6" s="46"/>
      <c r="Z6" s="35"/>
      <c r="AA6" s="46"/>
      <c r="AB6" s="46"/>
      <c r="AC6" s="46"/>
      <c r="AD6" s="47"/>
      <c r="AE6" s="35"/>
      <c r="AF6" s="35"/>
      <c r="AG6" s="35"/>
      <c r="AH6" s="35"/>
      <c r="AI6" s="35"/>
      <c r="AJ6" s="35"/>
      <c r="AK6" s="35"/>
      <c r="AL6" s="35"/>
    </row>
    <row r="7" spans="1:38" s="1" customFormat="1" ht="28.5" customHeight="1">
      <c r="A7" s="13" t="s">
        <v>19</v>
      </c>
      <c r="B7" s="13" t="s">
        <v>34</v>
      </c>
      <c r="C7" s="13" t="s">
        <v>35</v>
      </c>
      <c r="D7" s="15" t="s">
        <v>36</v>
      </c>
      <c r="E7" s="14" t="s">
        <v>37</v>
      </c>
      <c r="F7" s="14" t="s">
        <v>38</v>
      </c>
      <c r="G7" s="14" t="s">
        <v>39</v>
      </c>
      <c r="H7" s="14" t="s">
        <v>40</v>
      </c>
      <c r="I7" s="14">
        <v>85</v>
      </c>
      <c r="J7" s="14"/>
      <c r="K7" s="14">
        <v>3</v>
      </c>
      <c r="L7" s="14">
        <v>3</v>
      </c>
      <c r="M7" s="33">
        <f t="shared" si="0"/>
        <v>240</v>
      </c>
      <c r="N7" s="34">
        <f t="shared" si="1"/>
        <v>60</v>
      </c>
      <c r="O7" s="34">
        <f t="shared" si="2"/>
        <v>180</v>
      </c>
      <c r="P7" s="35"/>
      <c r="Q7" s="35"/>
      <c r="R7" s="35"/>
      <c r="S7" s="35"/>
      <c r="T7" s="35"/>
      <c r="U7" s="35"/>
      <c r="V7" s="35"/>
      <c r="W7" s="45"/>
      <c r="X7" s="35"/>
      <c r="Y7" s="46"/>
      <c r="Z7" s="35"/>
      <c r="AA7" s="46"/>
      <c r="AB7" s="46"/>
      <c r="AC7" s="46"/>
      <c r="AD7" s="47"/>
      <c r="AE7" s="35"/>
      <c r="AF7" s="35"/>
      <c r="AG7" s="35"/>
      <c r="AH7" s="35"/>
      <c r="AI7" s="35"/>
      <c r="AJ7" s="35"/>
      <c r="AK7" s="35"/>
      <c r="AL7" s="35"/>
    </row>
    <row r="8" spans="1:38" s="1" customFormat="1" ht="28.5" customHeight="1">
      <c r="A8" s="13" t="s">
        <v>19</v>
      </c>
      <c r="B8" s="14" t="s">
        <v>41</v>
      </c>
      <c r="C8" s="13" t="s">
        <v>42</v>
      </c>
      <c r="D8" s="14" t="s">
        <v>43</v>
      </c>
      <c r="E8" s="14" t="s">
        <v>44</v>
      </c>
      <c r="F8" s="14" t="s">
        <v>45</v>
      </c>
      <c r="G8" s="14" t="s">
        <v>46</v>
      </c>
      <c r="H8" s="14" t="s">
        <v>47</v>
      </c>
      <c r="I8" s="14">
        <v>112</v>
      </c>
      <c r="J8" s="14"/>
      <c r="K8" s="14">
        <v>3</v>
      </c>
      <c r="L8" s="14">
        <v>3</v>
      </c>
      <c r="M8" s="33">
        <f t="shared" si="0"/>
        <v>240</v>
      </c>
      <c r="N8" s="34">
        <f t="shared" si="1"/>
        <v>60</v>
      </c>
      <c r="O8" s="34">
        <f t="shared" si="2"/>
        <v>180</v>
      </c>
      <c r="P8" s="35"/>
      <c r="Q8" s="35"/>
      <c r="R8" s="35"/>
      <c r="S8" s="35"/>
      <c r="T8" s="35"/>
      <c r="U8" s="35"/>
      <c r="V8" s="35"/>
      <c r="W8" s="45"/>
      <c r="X8" s="35"/>
      <c r="Y8" s="46"/>
      <c r="Z8" s="35"/>
      <c r="AA8" s="46"/>
      <c r="AB8" s="46"/>
      <c r="AC8" s="46"/>
      <c r="AD8" s="47"/>
      <c r="AE8" s="35"/>
      <c r="AF8" s="35"/>
      <c r="AG8" s="35"/>
      <c r="AH8" s="35"/>
      <c r="AI8" s="35"/>
      <c r="AJ8" s="35"/>
      <c r="AK8" s="35"/>
      <c r="AL8" s="35"/>
    </row>
    <row r="9" spans="1:38" s="1" customFormat="1" ht="28.5" customHeight="1">
      <c r="A9" s="13" t="s">
        <v>19</v>
      </c>
      <c r="B9" s="16" t="s">
        <v>48</v>
      </c>
      <c r="C9" s="16" t="s">
        <v>49</v>
      </c>
      <c r="D9" s="16" t="s">
        <v>50</v>
      </c>
      <c r="E9" s="16" t="s">
        <v>51</v>
      </c>
      <c r="F9" s="14" t="s">
        <v>52</v>
      </c>
      <c r="G9" s="14" t="s">
        <v>53</v>
      </c>
      <c r="H9" s="14" t="s">
        <v>54</v>
      </c>
      <c r="I9" s="16">
        <v>65</v>
      </c>
      <c r="J9" s="16">
        <v>0</v>
      </c>
      <c r="K9" s="16">
        <v>1</v>
      </c>
      <c r="L9" s="16">
        <v>1</v>
      </c>
      <c r="M9" s="33">
        <f t="shared" si="0"/>
        <v>80</v>
      </c>
      <c r="N9" s="34">
        <f t="shared" si="1"/>
        <v>20</v>
      </c>
      <c r="O9" s="34">
        <f t="shared" si="2"/>
        <v>60</v>
      </c>
      <c r="P9" s="35"/>
      <c r="Q9" s="35"/>
      <c r="R9" s="35"/>
      <c r="S9" s="35"/>
      <c r="T9" s="35"/>
      <c r="U9" s="35"/>
      <c r="V9" s="35"/>
      <c r="W9" s="45"/>
      <c r="X9" s="35"/>
      <c r="Y9" s="46"/>
      <c r="Z9" s="35"/>
      <c r="AA9" s="46"/>
      <c r="AB9" s="46"/>
      <c r="AC9" s="46"/>
      <c r="AD9" s="47"/>
      <c r="AE9" s="35"/>
      <c r="AF9" s="35"/>
      <c r="AG9" s="35"/>
      <c r="AH9" s="35"/>
      <c r="AI9" s="35"/>
      <c r="AJ9" s="35"/>
      <c r="AK9" s="35"/>
      <c r="AL9" s="35"/>
    </row>
    <row r="10" spans="1:38" s="1" customFormat="1" ht="28.5" customHeight="1">
      <c r="A10" s="13" t="s">
        <v>19</v>
      </c>
      <c r="B10" s="16" t="s">
        <v>55</v>
      </c>
      <c r="C10" s="16" t="s">
        <v>56</v>
      </c>
      <c r="D10" s="16" t="s">
        <v>57</v>
      </c>
      <c r="E10" s="16" t="s">
        <v>58</v>
      </c>
      <c r="F10" s="14" t="s">
        <v>59</v>
      </c>
      <c r="G10" s="14" t="s">
        <v>60</v>
      </c>
      <c r="H10" s="14" t="s">
        <v>61</v>
      </c>
      <c r="I10" s="36">
        <v>57</v>
      </c>
      <c r="J10" s="16">
        <v>0</v>
      </c>
      <c r="K10" s="36">
        <v>8</v>
      </c>
      <c r="L10" s="36">
        <v>8</v>
      </c>
      <c r="M10" s="33">
        <f t="shared" si="0"/>
        <v>640</v>
      </c>
      <c r="N10" s="34">
        <f t="shared" si="1"/>
        <v>160</v>
      </c>
      <c r="O10" s="34">
        <f t="shared" si="2"/>
        <v>480</v>
      </c>
      <c r="P10" s="35"/>
      <c r="Q10" s="35"/>
      <c r="R10" s="35"/>
      <c r="S10" s="35"/>
      <c r="T10" s="35"/>
      <c r="U10" s="35"/>
      <c r="V10" s="35"/>
      <c r="W10" s="45"/>
      <c r="X10" s="35"/>
      <c r="Y10" s="46"/>
      <c r="Z10" s="35"/>
      <c r="AA10" s="46"/>
      <c r="AB10" s="46"/>
      <c r="AC10" s="46"/>
      <c r="AD10" s="47"/>
      <c r="AE10" s="35"/>
      <c r="AF10" s="35"/>
      <c r="AG10" s="35"/>
      <c r="AH10" s="35"/>
      <c r="AI10" s="35"/>
      <c r="AJ10" s="35"/>
      <c r="AK10" s="35"/>
      <c r="AL10" s="35"/>
    </row>
    <row r="11" spans="1:38" s="1" customFormat="1" ht="28.5" customHeight="1">
      <c r="A11" s="16" t="s">
        <v>19</v>
      </c>
      <c r="B11" s="16" t="s">
        <v>20</v>
      </c>
      <c r="C11" s="16" t="s">
        <v>62</v>
      </c>
      <c r="D11" s="16" t="s">
        <v>63</v>
      </c>
      <c r="E11" s="13" t="s">
        <v>64</v>
      </c>
      <c r="F11" s="14" t="s">
        <v>65</v>
      </c>
      <c r="G11" s="14" t="s">
        <v>66</v>
      </c>
      <c r="H11" s="14" t="s">
        <v>67</v>
      </c>
      <c r="I11" s="36">
        <v>23</v>
      </c>
      <c r="J11" s="16"/>
      <c r="K11" s="36">
        <v>7</v>
      </c>
      <c r="L11" s="36">
        <v>7</v>
      </c>
      <c r="M11" s="33">
        <f t="shared" si="0"/>
        <v>560</v>
      </c>
      <c r="N11" s="34">
        <f t="shared" si="1"/>
        <v>140</v>
      </c>
      <c r="O11" s="34">
        <f t="shared" si="2"/>
        <v>420</v>
      </c>
      <c r="P11" s="35"/>
      <c r="Q11" s="35"/>
      <c r="R11" s="35"/>
      <c r="S11" s="35"/>
      <c r="T11" s="35"/>
      <c r="U11" s="35"/>
      <c r="V11" s="35"/>
      <c r="W11" s="45"/>
      <c r="X11" s="35"/>
      <c r="Y11" s="46"/>
      <c r="Z11" s="35"/>
      <c r="AA11" s="46"/>
      <c r="AB11" s="46"/>
      <c r="AC11" s="46"/>
      <c r="AD11" s="47"/>
      <c r="AE11" s="35"/>
      <c r="AF11" s="35"/>
      <c r="AG11" s="35"/>
      <c r="AH11" s="35"/>
      <c r="AI11" s="35"/>
      <c r="AJ11" s="35"/>
      <c r="AK11" s="35"/>
      <c r="AL11" s="35"/>
    </row>
    <row r="12" spans="1:38" s="1" customFormat="1" ht="28.5" customHeight="1">
      <c r="A12" s="16" t="s">
        <v>19</v>
      </c>
      <c r="B12" s="16" t="s">
        <v>20</v>
      </c>
      <c r="C12" s="16" t="s">
        <v>68</v>
      </c>
      <c r="D12" s="16" t="s">
        <v>69</v>
      </c>
      <c r="E12" s="13" t="s">
        <v>70</v>
      </c>
      <c r="F12" s="14" t="s">
        <v>71</v>
      </c>
      <c r="G12" s="14" t="s">
        <v>72</v>
      </c>
      <c r="H12" s="14" t="s">
        <v>73</v>
      </c>
      <c r="I12" s="36">
        <v>15</v>
      </c>
      <c r="J12" s="16"/>
      <c r="K12" s="36">
        <v>6</v>
      </c>
      <c r="L12" s="36">
        <v>6</v>
      </c>
      <c r="M12" s="33">
        <f t="shared" si="0"/>
        <v>480</v>
      </c>
      <c r="N12" s="34">
        <f t="shared" si="1"/>
        <v>120</v>
      </c>
      <c r="O12" s="34">
        <f t="shared" si="2"/>
        <v>360</v>
      </c>
      <c r="P12" s="35"/>
      <c r="Q12" s="35"/>
      <c r="R12" s="35"/>
      <c r="S12" s="35"/>
      <c r="T12" s="35"/>
      <c r="U12" s="35"/>
      <c r="V12" s="35"/>
      <c r="W12" s="45"/>
      <c r="X12" s="35"/>
      <c r="Y12" s="46"/>
      <c r="Z12" s="35"/>
      <c r="AA12" s="46"/>
      <c r="AB12" s="46"/>
      <c r="AC12" s="46"/>
      <c r="AD12" s="47"/>
      <c r="AE12" s="35"/>
      <c r="AF12" s="35"/>
      <c r="AG12" s="35"/>
      <c r="AH12" s="35"/>
      <c r="AI12" s="35"/>
      <c r="AJ12" s="35"/>
      <c r="AK12" s="35"/>
      <c r="AL12" s="35"/>
    </row>
    <row r="13" spans="1:38" s="1" customFormat="1" ht="28.5" customHeight="1">
      <c r="A13" s="13" t="s">
        <v>19</v>
      </c>
      <c r="B13" s="13" t="s">
        <v>20</v>
      </c>
      <c r="C13" s="13" t="s">
        <v>74</v>
      </c>
      <c r="D13" s="13" t="s">
        <v>75</v>
      </c>
      <c r="E13" s="13" t="s">
        <v>76</v>
      </c>
      <c r="F13" s="14" t="s">
        <v>77</v>
      </c>
      <c r="G13" s="14" t="s">
        <v>78</v>
      </c>
      <c r="H13" s="14" t="s">
        <v>79</v>
      </c>
      <c r="I13" s="13">
        <v>1258</v>
      </c>
      <c r="J13" s="13">
        <v>0</v>
      </c>
      <c r="K13" s="13">
        <v>15</v>
      </c>
      <c r="L13" s="13">
        <v>15</v>
      </c>
      <c r="M13" s="33">
        <f t="shared" si="0"/>
        <v>1200</v>
      </c>
      <c r="N13" s="34">
        <f t="shared" si="1"/>
        <v>300</v>
      </c>
      <c r="O13" s="34">
        <f t="shared" si="2"/>
        <v>900</v>
      </c>
      <c r="P13" s="35"/>
      <c r="Q13" s="35"/>
      <c r="R13" s="35"/>
      <c r="S13" s="35"/>
      <c r="T13" s="35"/>
      <c r="U13" s="35"/>
      <c r="V13" s="35"/>
      <c r="W13" s="45"/>
      <c r="X13" s="35"/>
      <c r="Y13" s="46"/>
      <c r="Z13" s="35"/>
      <c r="AA13" s="46"/>
      <c r="AB13" s="46"/>
      <c r="AC13" s="46"/>
      <c r="AD13" s="47"/>
      <c r="AE13" s="35"/>
      <c r="AF13" s="35"/>
      <c r="AG13" s="35"/>
      <c r="AH13" s="35"/>
      <c r="AI13" s="35"/>
      <c r="AJ13" s="35"/>
      <c r="AK13" s="35"/>
      <c r="AL13" s="35"/>
    </row>
    <row r="14" spans="1:38" s="1" customFormat="1" ht="28.5" customHeight="1">
      <c r="A14" s="13" t="s">
        <v>19</v>
      </c>
      <c r="B14" s="13" t="s">
        <v>20</v>
      </c>
      <c r="C14" s="13" t="s">
        <v>80</v>
      </c>
      <c r="D14" s="13" t="s">
        <v>81</v>
      </c>
      <c r="E14" s="13" t="s">
        <v>82</v>
      </c>
      <c r="F14" s="14" t="s">
        <v>83</v>
      </c>
      <c r="G14" s="14" t="s">
        <v>84</v>
      </c>
      <c r="H14" s="14" t="s">
        <v>85</v>
      </c>
      <c r="I14" s="13">
        <v>191</v>
      </c>
      <c r="J14" s="13">
        <v>0</v>
      </c>
      <c r="K14" s="13">
        <v>4</v>
      </c>
      <c r="L14" s="13">
        <v>4</v>
      </c>
      <c r="M14" s="33">
        <f t="shared" si="0"/>
        <v>320</v>
      </c>
      <c r="N14" s="34">
        <f t="shared" si="1"/>
        <v>80</v>
      </c>
      <c r="O14" s="34">
        <f t="shared" si="2"/>
        <v>240</v>
      </c>
      <c r="P14" s="35"/>
      <c r="Q14" s="35"/>
      <c r="R14" s="35"/>
      <c r="S14" s="35"/>
      <c r="T14" s="35"/>
      <c r="U14" s="35"/>
      <c r="V14" s="35"/>
      <c r="W14" s="45"/>
      <c r="X14" s="35"/>
      <c r="Y14" s="46"/>
      <c r="Z14" s="35"/>
      <c r="AA14" s="46"/>
      <c r="AB14" s="46"/>
      <c r="AC14" s="46"/>
      <c r="AD14" s="47"/>
      <c r="AE14" s="35"/>
      <c r="AF14" s="35"/>
      <c r="AG14" s="35"/>
      <c r="AH14" s="35"/>
      <c r="AI14" s="35"/>
      <c r="AJ14" s="35"/>
      <c r="AK14" s="35"/>
      <c r="AL14" s="35"/>
    </row>
    <row r="15" spans="1:38" s="1" customFormat="1" ht="28.5" customHeight="1">
      <c r="A15" s="13" t="s">
        <v>86</v>
      </c>
      <c r="B15" s="13" t="s">
        <v>87</v>
      </c>
      <c r="C15" s="13" t="s">
        <v>88</v>
      </c>
      <c r="D15" s="13" t="s">
        <v>89</v>
      </c>
      <c r="E15" s="17" t="s">
        <v>90</v>
      </c>
      <c r="F15" s="14" t="s">
        <v>91</v>
      </c>
      <c r="G15" s="14" t="s">
        <v>92</v>
      </c>
      <c r="H15" s="14" t="s">
        <v>93</v>
      </c>
      <c r="I15" s="13">
        <v>2865</v>
      </c>
      <c r="J15" s="13"/>
      <c r="K15" s="13">
        <v>391</v>
      </c>
      <c r="L15" s="13">
        <v>391</v>
      </c>
      <c r="M15" s="33">
        <f t="shared" si="0"/>
        <v>31280</v>
      </c>
      <c r="N15" s="34">
        <f t="shared" si="1"/>
        <v>7820</v>
      </c>
      <c r="O15" s="34">
        <f t="shared" si="2"/>
        <v>23460</v>
      </c>
      <c r="P15" s="35"/>
      <c r="Q15" s="35"/>
      <c r="R15" s="35"/>
      <c r="S15" s="35"/>
      <c r="T15" s="35"/>
      <c r="U15" s="35"/>
      <c r="V15" s="35"/>
      <c r="W15" s="45"/>
      <c r="X15" s="35"/>
      <c r="Y15" s="46"/>
      <c r="Z15" s="35"/>
      <c r="AA15" s="46"/>
      <c r="AB15" s="46"/>
      <c r="AC15" s="46"/>
      <c r="AD15" s="47"/>
      <c r="AE15" s="35"/>
      <c r="AF15" s="35"/>
      <c r="AG15" s="35"/>
      <c r="AH15" s="35"/>
      <c r="AI15" s="35"/>
      <c r="AJ15" s="35"/>
      <c r="AK15" s="35"/>
      <c r="AL15" s="35"/>
    </row>
    <row r="16" spans="1:38" s="1" customFormat="1" ht="28.5" customHeight="1">
      <c r="A16" s="13" t="s">
        <v>86</v>
      </c>
      <c r="B16" s="18" t="s">
        <v>94</v>
      </c>
      <c r="C16" s="18" t="s">
        <v>95</v>
      </c>
      <c r="D16" s="18" t="s">
        <v>96</v>
      </c>
      <c r="E16" s="18" t="s">
        <v>97</v>
      </c>
      <c r="F16" s="14" t="s">
        <v>98</v>
      </c>
      <c r="G16" s="14" t="s">
        <v>99</v>
      </c>
      <c r="H16" s="14" t="s">
        <v>100</v>
      </c>
      <c r="I16" s="13">
        <v>63</v>
      </c>
      <c r="J16" s="13"/>
      <c r="K16" s="13">
        <v>1</v>
      </c>
      <c r="L16" s="13">
        <v>1</v>
      </c>
      <c r="M16" s="33">
        <f t="shared" si="0"/>
        <v>80</v>
      </c>
      <c r="N16" s="34">
        <f t="shared" si="1"/>
        <v>20</v>
      </c>
      <c r="O16" s="34">
        <f t="shared" si="2"/>
        <v>60</v>
      </c>
      <c r="P16" s="35"/>
      <c r="Q16" s="35"/>
      <c r="R16" s="35"/>
      <c r="S16" s="35"/>
      <c r="T16" s="35"/>
      <c r="U16" s="35"/>
      <c r="V16" s="35"/>
      <c r="W16" s="45"/>
      <c r="X16" s="35"/>
      <c r="Y16" s="46"/>
      <c r="Z16" s="35"/>
      <c r="AA16" s="46"/>
      <c r="AB16" s="46"/>
      <c r="AC16" s="46"/>
      <c r="AD16" s="47"/>
      <c r="AE16" s="35"/>
      <c r="AF16" s="35"/>
      <c r="AG16" s="35"/>
      <c r="AH16" s="35"/>
      <c r="AI16" s="35"/>
      <c r="AJ16" s="35"/>
      <c r="AK16" s="35"/>
      <c r="AL16" s="35"/>
    </row>
    <row r="17" spans="1:38" s="1" customFormat="1" ht="28.5" customHeight="1">
      <c r="A17" s="13" t="s">
        <v>86</v>
      </c>
      <c r="B17" s="15" t="s">
        <v>101</v>
      </c>
      <c r="C17" s="18" t="s">
        <v>102</v>
      </c>
      <c r="D17" s="15" t="s">
        <v>103</v>
      </c>
      <c r="E17" s="18" t="s">
        <v>104</v>
      </c>
      <c r="F17" s="14" t="s">
        <v>105</v>
      </c>
      <c r="G17" s="14" t="s">
        <v>106</v>
      </c>
      <c r="H17" s="14" t="s">
        <v>107</v>
      </c>
      <c r="I17" s="14">
        <v>69</v>
      </c>
      <c r="J17" s="14"/>
      <c r="K17" s="14">
        <v>1</v>
      </c>
      <c r="L17" s="14">
        <v>1</v>
      </c>
      <c r="M17" s="33">
        <f t="shared" si="0"/>
        <v>80</v>
      </c>
      <c r="N17" s="34">
        <f t="shared" si="1"/>
        <v>20</v>
      </c>
      <c r="O17" s="34">
        <f t="shared" si="2"/>
        <v>60</v>
      </c>
      <c r="P17" s="35"/>
      <c r="Q17" s="35"/>
      <c r="R17" s="35"/>
      <c r="S17" s="35"/>
      <c r="T17" s="35"/>
      <c r="U17" s="35"/>
      <c r="V17" s="35"/>
      <c r="W17" s="45"/>
      <c r="X17" s="35"/>
      <c r="Y17" s="46"/>
      <c r="Z17" s="35"/>
      <c r="AA17" s="46"/>
      <c r="AB17" s="46"/>
      <c r="AC17" s="46"/>
      <c r="AD17" s="47"/>
      <c r="AE17" s="35"/>
      <c r="AF17" s="35"/>
      <c r="AG17" s="35"/>
      <c r="AH17" s="35"/>
      <c r="AI17" s="35"/>
      <c r="AJ17" s="35"/>
      <c r="AK17" s="35"/>
      <c r="AL17" s="35"/>
    </row>
    <row r="18" spans="1:38" s="1" customFormat="1" ht="28.5" customHeight="1">
      <c r="A18" s="13" t="s">
        <v>86</v>
      </c>
      <c r="B18" s="15" t="s">
        <v>108</v>
      </c>
      <c r="C18" s="18" t="s">
        <v>109</v>
      </c>
      <c r="D18" s="15" t="s">
        <v>110</v>
      </c>
      <c r="E18" s="18" t="s">
        <v>111</v>
      </c>
      <c r="F18" s="14" t="s">
        <v>112</v>
      </c>
      <c r="G18" s="14" t="s">
        <v>113</v>
      </c>
      <c r="H18" s="14" t="s">
        <v>114</v>
      </c>
      <c r="I18" s="14">
        <v>49</v>
      </c>
      <c r="J18" s="14"/>
      <c r="K18" s="14">
        <v>2</v>
      </c>
      <c r="L18" s="14">
        <v>2</v>
      </c>
      <c r="M18" s="33">
        <f t="shared" si="0"/>
        <v>160</v>
      </c>
      <c r="N18" s="34">
        <f t="shared" si="1"/>
        <v>40</v>
      </c>
      <c r="O18" s="34">
        <f t="shared" si="2"/>
        <v>120</v>
      </c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</row>
    <row r="19" spans="1:38" s="1" customFormat="1" ht="28.5" customHeight="1">
      <c r="A19" s="13" t="s">
        <v>86</v>
      </c>
      <c r="B19" s="15" t="s">
        <v>115</v>
      </c>
      <c r="C19" s="18" t="s">
        <v>116</v>
      </c>
      <c r="D19" s="15" t="s">
        <v>117</v>
      </c>
      <c r="E19" s="18" t="s">
        <v>118</v>
      </c>
      <c r="F19" s="14" t="s">
        <v>119</v>
      </c>
      <c r="G19" s="14" t="s">
        <v>120</v>
      </c>
      <c r="H19" s="14" t="s">
        <v>121</v>
      </c>
      <c r="I19" s="14">
        <v>126</v>
      </c>
      <c r="J19" s="14"/>
      <c r="K19" s="14">
        <v>12</v>
      </c>
      <c r="L19" s="14">
        <v>12</v>
      </c>
      <c r="M19" s="33">
        <f t="shared" si="0"/>
        <v>960</v>
      </c>
      <c r="N19" s="34">
        <f t="shared" si="1"/>
        <v>240</v>
      </c>
      <c r="O19" s="34">
        <f t="shared" si="2"/>
        <v>720</v>
      </c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</row>
    <row r="20" spans="1:38" s="1" customFormat="1" ht="28.5" customHeight="1">
      <c r="A20" s="13" t="s">
        <v>86</v>
      </c>
      <c r="B20" s="15" t="s">
        <v>122</v>
      </c>
      <c r="C20" s="18" t="s">
        <v>123</v>
      </c>
      <c r="D20" s="15" t="s">
        <v>124</v>
      </c>
      <c r="E20" s="18" t="s">
        <v>125</v>
      </c>
      <c r="F20" s="14" t="s">
        <v>126</v>
      </c>
      <c r="G20" s="14" t="s">
        <v>127</v>
      </c>
      <c r="H20" s="14" t="s">
        <v>128</v>
      </c>
      <c r="I20" s="14">
        <v>118</v>
      </c>
      <c r="J20" s="14"/>
      <c r="K20" s="14">
        <v>2</v>
      </c>
      <c r="L20" s="14">
        <v>2</v>
      </c>
      <c r="M20" s="33">
        <f t="shared" si="0"/>
        <v>160</v>
      </c>
      <c r="N20" s="34">
        <f t="shared" si="1"/>
        <v>40</v>
      </c>
      <c r="O20" s="34">
        <f t="shared" si="2"/>
        <v>120</v>
      </c>
      <c r="P20" s="35"/>
      <c r="Q20" s="35"/>
      <c r="R20" s="35"/>
      <c r="S20" s="35"/>
      <c r="T20" s="35"/>
      <c r="U20" s="35"/>
      <c r="V20" s="35"/>
      <c r="W20" s="45"/>
      <c r="X20" s="35"/>
      <c r="Y20" s="46"/>
      <c r="Z20" s="35"/>
      <c r="AA20" s="46"/>
      <c r="AB20" s="46"/>
      <c r="AC20" s="46"/>
      <c r="AD20" s="47"/>
      <c r="AE20" s="35"/>
      <c r="AF20" s="35"/>
      <c r="AG20" s="35"/>
      <c r="AH20" s="35"/>
      <c r="AI20" s="35"/>
      <c r="AJ20" s="35"/>
      <c r="AK20" s="35"/>
      <c r="AL20" s="35"/>
    </row>
    <row r="21" spans="1:38" s="1" customFormat="1" ht="28.5" customHeight="1">
      <c r="A21" s="13" t="s">
        <v>86</v>
      </c>
      <c r="B21" s="15" t="s">
        <v>129</v>
      </c>
      <c r="C21" s="18" t="s">
        <v>130</v>
      </c>
      <c r="D21" s="15" t="s">
        <v>131</v>
      </c>
      <c r="E21" s="18" t="s">
        <v>132</v>
      </c>
      <c r="F21" s="14" t="s">
        <v>133</v>
      </c>
      <c r="G21" s="14" t="s">
        <v>134</v>
      </c>
      <c r="H21" s="14" t="s">
        <v>135</v>
      </c>
      <c r="I21" s="14">
        <v>328</v>
      </c>
      <c r="J21" s="14"/>
      <c r="K21" s="14">
        <v>36</v>
      </c>
      <c r="L21" s="14">
        <v>36</v>
      </c>
      <c r="M21" s="33">
        <f t="shared" si="0"/>
        <v>2880</v>
      </c>
      <c r="N21" s="34">
        <f t="shared" si="1"/>
        <v>720</v>
      </c>
      <c r="O21" s="34">
        <f t="shared" si="2"/>
        <v>2160</v>
      </c>
      <c r="P21" s="35"/>
      <c r="Q21" s="35"/>
      <c r="R21" s="35"/>
      <c r="S21" s="35"/>
      <c r="T21" s="35"/>
      <c r="U21" s="35"/>
      <c r="V21" s="35"/>
      <c r="W21" s="45"/>
      <c r="X21" s="35"/>
      <c r="Y21" s="46"/>
      <c r="Z21" s="35"/>
      <c r="AA21" s="46"/>
      <c r="AB21" s="46"/>
      <c r="AC21" s="46"/>
      <c r="AD21" s="47"/>
      <c r="AE21" s="35"/>
      <c r="AF21" s="35"/>
      <c r="AG21" s="35"/>
      <c r="AH21" s="35"/>
      <c r="AI21" s="35"/>
      <c r="AJ21" s="35"/>
      <c r="AK21" s="35"/>
      <c r="AL21" s="35"/>
    </row>
    <row r="22" spans="1:38" s="1" customFormat="1" ht="28.5" customHeight="1">
      <c r="A22" s="14" t="s">
        <v>86</v>
      </c>
      <c r="B22" s="15" t="s">
        <v>136</v>
      </c>
      <c r="C22" s="18" t="s">
        <v>137</v>
      </c>
      <c r="D22" s="15" t="s">
        <v>138</v>
      </c>
      <c r="E22" s="18" t="s">
        <v>139</v>
      </c>
      <c r="F22" s="14" t="s">
        <v>140</v>
      </c>
      <c r="G22" s="14" t="s">
        <v>141</v>
      </c>
      <c r="H22" s="14" t="s">
        <v>142</v>
      </c>
      <c r="I22" s="14">
        <v>21</v>
      </c>
      <c r="J22" s="14"/>
      <c r="K22" s="14">
        <v>18</v>
      </c>
      <c r="L22" s="14">
        <v>18</v>
      </c>
      <c r="M22" s="33">
        <f t="shared" si="0"/>
        <v>1440</v>
      </c>
      <c r="N22" s="34">
        <f t="shared" si="1"/>
        <v>360</v>
      </c>
      <c r="O22" s="34">
        <f t="shared" si="2"/>
        <v>1080</v>
      </c>
      <c r="P22" s="35"/>
      <c r="Q22" s="35"/>
      <c r="R22" s="35"/>
      <c r="S22" s="35"/>
      <c r="T22" s="35"/>
      <c r="U22" s="35"/>
      <c r="V22" s="35"/>
      <c r="W22" s="45"/>
      <c r="X22" s="35"/>
      <c r="Y22" s="46"/>
      <c r="Z22" s="35"/>
      <c r="AA22" s="46"/>
      <c r="AB22" s="46"/>
      <c r="AC22" s="46"/>
      <c r="AD22" s="47"/>
      <c r="AE22" s="35"/>
      <c r="AF22" s="35"/>
      <c r="AG22" s="35"/>
      <c r="AH22" s="35"/>
      <c r="AI22" s="35"/>
      <c r="AJ22" s="35"/>
      <c r="AK22" s="35"/>
      <c r="AL22" s="35"/>
    </row>
    <row r="23" spans="1:38" s="1" customFormat="1" ht="28.5" customHeight="1">
      <c r="A23" s="14" t="s">
        <v>86</v>
      </c>
      <c r="B23" s="15" t="s">
        <v>129</v>
      </c>
      <c r="C23" s="18" t="s">
        <v>143</v>
      </c>
      <c r="D23" s="15" t="s">
        <v>144</v>
      </c>
      <c r="E23" s="18" t="s">
        <v>145</v>
      </c>
      <c r="F23" s="14" t="s">
        <v>146</v>
      </c>
      <c r="G23" s="14" t="s">
        <v>147</v>
      </c>
      <c r="H23" s="14" t="s">
        <v>148</v>
      </c>
      <c r="I23" s="14">
        <v>135</v>
      </c>
      <c r="J23" s="14"/>
      <c r="K23" s="14">
        <v>7</v>
      </c>
      <c r="L23" s="14">
        <v>7</v>
      </c>
      <c r="M23" s="33">
        <f t="shared" si="0"/>
        <v>560</v>
      </c>
      <c r="N23" s="34">
        <f t="shared" si="1"/>
        <v>140</v>
      </c>
      <c r="O23" s="34">
        <f t="shared" si="2"/>
        <v>420</v>
      </c>
      <c r="P23" s="35"/>
      <c r="Q23" s="35"/>
      <c r="R23" s="35"/>
      <c r="S23" s="35"/>
      <c r="T23" s="35"/>
      <c r="U23" s="35"/>
      <c r="V23" s="35"/>
      <c r="W23" s="45"/>
      <c r="X23" s="35"/>
      <c r="Y23" s="46"/>
      <c r="Z23" s="35"/>
      <c r="AA23" s="46"/>
      <c r="AB23" s="46"/>
      <c r="AC23" s="46"/>
      <c r="AD23" s="47"/>
      <c r="AE23" s="35"/>
      <c r="AF23" s="35"/>
      <c r="AG23" s="35"/>
      <c r="AH23" s="35"/>
      <c r="AI23" s="35"/>
      <c r="AJ23" s="35"/>
      <c r="AK23" s="35"/>
      <c r="AL23" s="35"/>
    </row>
    <row r="24" spans="1:38" s="1" customFormat="1" ht="28.5" customHeight="1">
      <c r="A24" s="13" t="s">
        <v>149</v>
      </c>
      <c r="B24" s="14" t="s">
        <v>150</v>
      </c>
      <c r="C24" s="14" t="s">
        <v>151</v>
      </c>
      <c r="D24" s="14" t="s">
        <v>152</v>
      </c>
      <c r="E24" s="19" t="s">
        <v>153</v>
      </c>
      <c r="F24" s="14" t="s">
        <v>154</v>
      </c>
      <c r="G24" s="14" t="s">
        <v>155</v>
      </c>
      <c r="H24" s="14" t="s">
        <v>156</v>
      </c>
      <c r="I24" s="38">
        <v>1543</v>
      </c>
      <c r="J24" s="38">
        <v>204</v>
      </c>
      <c r="K24" s="38">
        <v>103</v>
      </c>
      <c r="L24" s="38">
        <v>307</v>
      </c>
      <c r="M24" s="33">
        <f t="shared" si="0"/>
        <v>24560</v>
      </c>
      <c r="N24" s="34">
        <f t="shared" si="1"/>
        <v>6140</v>
      </c>
      <c r="O24" s="34">
        <f t="shared" si="2"/>
        <v>18420</v>
      </c>
      <c r="P24" s="35"/>
      <c r="Q24" s="35"/>
      <c r="R24" s="35"/>
      <c r="S24" s="35"/>
      <c r="T24" s="35"/>
      <c r="U24" s="35"/>
      <c r="V24" s="35"/>
      <c r="W24" s="45"/>
      <c r="X24" s="35"/>
      <c r="Y24" s="46"/>
      <c r="Z24" s="35"/>
      <c r="AA24" s="46"/>
      <c r="AB24" s="46"/>
      <c r="AC24" s="46"/>
      <c r="AD24" s="47"/>
      <c r="AE24" s="35"/>
      <c r="AF24" s="35"/>
      <c r="AG24" s="35"/>
      <c r="AH24" s="35"/>
      <c r="AI24" s="35"/>
      <c r="AJ24" s="35"/>
      <c r="AK24" s="35"/>
      <c r="AL24" s="35"/>
    </row>
    <row r="25" spans="1:38" s="1" customFormat="1" ht="28.5" customHeight="1">
      <c r="A25" s="13" t="s">
        <v>149</v>
      </c>
      <c r="B25" s="14" t="s">
        <v>157</v>
      </c>
      <c r="C25" s="14" t="s">
        <v>158</v>
      </c>
      <c r="D25" s="14" t="s">
        <v>159</v>
      </c>
      <c r="E25" s="19" t="s">
        <v>160</v>
      </c>
      <c r="F25" s="14" t="s">
        <v>161</v>
      </c>
      <c r="G25" s="14" t="s">
        <v>162</v>
      </c>
      <c r="H25" s="14" t="s">
        <v>163</v>
      </c>
      <c r="I25" s="38">
        <v>685</v>
      </c>
      <c r="J25" s="38">
        <v>25</v>
      </c>
      <c r="K25" s="38">
        <v>73</v>
      </c>
      <c r="L25" s="38">
        <v>98</v>
      </c>
      <c r="M25" s="33">
        <f t="shared" si="0"/>
        <v>7840</v>
      </c>
      <c r="N25" s="34">
        <f t="shared" si="1"/>
        <v>1960</v>
      </c>
      <c r="O25" s="34">
        <f t="shared" si="2"/>
        <v>5880</v>
      </c>
      <c r="P25" s="35"/>
      <c r="Q25" s="35"/>
      <c r="R25" s="35"/>
      <c r="S25" s="35"/>
      <c r="T25" s="35"/>
      <c r="U25" s="35"/>
      <c r="V25" s="35"/>
      <c r="W25" s="45"/>
      <c r="X25" s="35"/>
      <c r="Y25" s="46"/>
      <c r="Z25" s="35"/>
      <c r="AA25" s="46"/>
      <c r="AB25" s="46"/>
      <c r="AC25" s="46"/>
      <c r="AD25" s="47"/>
      <c r="AE25" s="35"/>
      <c r="AF25" s="35"/>
      <c r="AG25" s="35"/>
      <c r="AH25" s="35"/>
      <c r="AI25" s="35"/>
      <c r="AJ25" s="35"/>
      <c r="AK25" s="35"/>
      <c r="AL25" s="35"/>
    </row>
    <row r="26" spans="1:38" s="1" customFormat="1" ht="28.5" customHeight="1">
      <c r="A26" s="13" t="s">
        <v>164</v>
      </c>
      <c r="B26" s="14" t="s">
        <v>165</v>
      </c>
      <c r="C26" s="14" t="s">
        <v>166</v>
      </c>
      <c r="D26" s="14" t="s">
        <v>167</v>
      </c>
      <c r="E26" s="19" t="s">
        <v>168</v>
      </c>
      <c r="F26" s="14" t="s">
        <v>169</v>
      </c>
      <c r="G26" s="14" t="s">
        <v>170</v>
      </c>
      <c r="H26" s="14" t="s">
        <v>171</v>
      </c>
      <c r="I26" s="38">
        <v>342</v>
      </c>
      <c r="J26" s="38">
        <v>39</v>
      </c>
      <c r="K26" s="38"/>
      <c r="L26" s="38">
        <v>39</v>
      </c>
      <c r="M26" s="33">
        <f t="shared" si="0"/>
        <v>3120</v>
      </c>
      <c r="N26" s="34">
        <f t="shared" si="1"/>
        <v>780</v>
      </c>
      <c r="O26" s="34">
        <f t="shared" si="2"/>
        <v>2340</v>
      </c>
      <c r="P26" s="35"/>
      <c r="Q26" s="35"/>
      <c r="R26" s="35"/>
      <c r="S26" s="35"/>
      <c r="T26" s="35"/>
      <c r="U26" s="35"/>
      <c r="V26" s="35"/>
      <c r="W26" s="45"/>
      <c r="X26" s="35"/>
      <c r="Y26" s="46"/>
      <c r="Z26" s="35"/>
      <c r="AA26" s="46"/>
      <c r="AB26" s="46"/>
      <c r="AC26" s="46"/>
      <c r="AD26" s="47"/>
      <c r="AE26" s="35"/>
      <c r="AF26" s="35"/>
      <c r="AG26" s="35"/>
      <c r="AH26" s="35"/>
      <c r="AI26" s="35"/>
      <c r="AJ26" s="35"/>
      <c r="AK26" s="35"/>
      <c r="AL26" s="35"/>
    </row>
    <row r="27" spans="1:38" s="1" customFormat="1" ht="28.5" customHeight="1">
      <c r="A27" s="13" t="s">
        <v>172</v>
      </c>
      <c r="B27" s="13" t="s">
        <v>173</v>
      </c>
      <c r="C27" s="13" t="s">
        <v>174</v>
      </c>
      <c r="D27" s="13" t="s">
        <v>175</v>
      </c>
      <c r="E27" s="13" t="s">
        <v>176</v>
      </c>
      <c r="F27" s="14" t="s">
        <v>177</v>
      </c>
      <c r="G27" s="14" t="s">
        <v>178</v>
      </c>
      <c r="H27" s="14" t="s">
        <v>179</v>
      </c>
      <c r="I27" s="13">
        <v>250</v>
      </c>
      <c r="J27" s="13">
        <v>30</v>
      </c>
      <c r="K27" s="13">
        <v>12</v>
      </c>
      <c r="L27" s="13">
        <v>42</v>
      </c>
      <c r="M27" s="33">
        <f t="shared" si="0"/>
        <v>3360</v>
      </c>
      <c r="N27" s="34">
        <f t="shared" si="1"/>
        <v>840</v>
      </c>
      <c r="O27" s="34">
        <f t="shared" si="2"/>
        <v>2520</v>
      </c>
      <c r="P27" s="35"/>
      <c r="Q27" s="35"/>
      <c r="R27" s="35"/>
      <c r="S27" s="35"/>
      <c r="T27" s="35"/>
      <c r="U27" s="35"/>
      <c r="V27" s="35"/>
      <c r="W27" s="45"/>
      <c r="X27" s="35"/>
      <c r="Y27" s="46"/>
      <c r="Z27" s="35"/>
      <c r="AA27" s="46"/>
      <c r="AB27" s="46"/>
      <c r="AC27" s="46"/>
      <c r="AD27" s="47"/>
      <c r="AE27" s="35"/>
      <c r="AF27" s="35"/>
      <c r="AG27" s="35"/>
      <c r="AH27" s="35"/>
      <c r="AI27" s="35"/>
      <c r="AJ27" s="35"/>
      <c r="AK27" s="35"/>
      <c r="AL27" s="35"/>
    </row>
    <row r="28" spans="1:38" s="1" customFormat="1" ht="28.5" customHeight="1">
      <c r="A28" s="13" t="s">
        <v>172</v>
      </c>
      <c r="B28" s="13" t="s">
        <v>180</v>
      </c>
      <c r="C28" s="13" t="s">
        <v>181</v>
      </c>
      <c r="D28" s="13" t="s">
        <v>182</v>
      </c>
      <c r="E28" s="13" t="s">
        <v>183</v>
      </c>
      <c r="F28" s="14" t="s">
        <v>184</v>
      </c>
      <c r="G28" s="14" t="s">
        <v>185</v>
      </c>
      <c r="H28" s="14" t="s">
        <v>186</v>
      </c>
      <c r="I28" s="13">
        <v>200</v>
      </c>
      <c r="J28" s="14">
        <v>20</v>
      </c>
      <c r="K28" s="14">
        <v>6</v>
      </c>
      <c r="L28" s="13">
        <v>26</v>
      </c>
      <c r="M28" s="33">
        <f t="shared" si="0"/>
        <v>2080</v>
      </c>
      <c r="N28" s="34">
        <f t="shared" si="1"/>
        <v>520</v>
      </c>
      <c r="O28" s="34">
        <f t="shared" si="2"/>
        <v>1560</v>
      </c>
      <c r="P28" s="35"/>
      <c r="Q28" s="35"/>
      <c r="R28" s="35"/>
      <c r="S28" s="35"/>
      <c r="T28" s="35"/>
      <c r="U28" s="35"/>
      <c r="V28" s="35"/>
      <c r="W28" s="45"/>
      <c r="X28" s="35"/>
      <c r="Y28" s="46"/>
      <c r="Z28" s="35"/>
      <c r="AA28" s="46"/>
      <c r="AB28" s="46"/>
      <c r="AC28" s="46"/>
      <c r="AD28" s="47"/>
      <c r="AE28" s="35"/>
      <c r="AF28" s="35"/>
      <c r="AG28" s="35"/>
      <c r="AH28" s="35"/>
      <c r="AI28" s="35"/>
      <c r="AJ28" s="35"/>
      <c r="AK28" s="35"/>
      <c r="AL28" s="35"/>
    </row>
    <row r="29" spans="1:15" s="2" customFormat="1" ht="30" customHeight="1">
      <c r="A29" s="13" t="s">
        <v>172</v>
      </c>
      <c r="B29" s="13" t="s">
        <v>187</v>
      </c>
      <c r="C29" s="13" t="s">
        <v>188</v>
      </c>
      <c r="D29" s="13" t="s">
        <v>189</v>
      </c>
      <c r="E29" s="13" t="s">
        <v>190</v>
      </c>
      <c r="F29" s="14" t="s">
        <v>191</v>
      </c>
      <c r="G29" s="14" t="s">
        <v>192</v>
      </c>
      <c r="H29" s="14" t="s">
        <v>193</v>
      </c>
      <c r="I29" s="13">
        <v>300</v>
      </c>
      <c r="J29" s="14">
        <v>3</v>
      </c>
      <c r="K29" s="14">
        <v>1</v>
      </c>
      <c r="L29" s="13">
        <v>4</v>
      </c>
      <c r="M29" s="33">
        <f t="shared" si="0"/>
        <v>320</v>
      </c>
      <c r="N29" s="34">
        <f t="shared" si="1"/>
        <v>80</v>
      </c>
      <c r="O29" s="34">
        <f t="shared" si="2"/>
        <v>240</v>
      </c>
    </row>
    <row r="30" spans="1:15" s="2" customFormat="1" ht="30" customHeight="1">
      <c r="A30" s="20" t="s">
        <v>194</v>
      </c>
      <c r="B30" s="20"/>
      <c r="C30" s="20"/>
      <c r="D30" s="20"/>
      <c r="E30" s="20"/>
      <c r="F30" s="20"/>
      <c r="G30" s="20"/>
      <c r="H30" s="20"/>
      <c r="I30" s="39">
        <f>SUM(I5:I29)</f>
        <v>9276</v>
      </c>
      <c r="J30" s="39">
        <f aca="true" t="shared" si="3" ref="J30:O30">SUM(J5:J29)</f>
        <v>321</v>
      </c>
      <c r="K30" s="39">
        <f t="shared" si="3"/>
        <v>716</v>
      </c>
      <c r="L30" s="39">
        <f t="shared" si="3"/>
        <v>1037</v>
      </c>
      <c r="M30" s="33">
        <f t="shared" si="3"/>
        <v>82960</v>
      </c>
      <c r="N30" s="40">
        <f t="shared" si="3"/>
        <v>20740</v>
      </c>
      <c r="O30" s="40">
        <f t="shared" si="3"/>
        <v>62220</v>
      </c>
    </row>
    <row r="31" spans="1:15" ht="147.75" customHeight="1">
      <c r="A31" s="21" t="s">
        <v>195</v>
      </c>
      <c r="B31" s="21"/>
      <c r="C31" s="21"/>
      <c r="D31" s="21"/>
      <c r="E31" s="21"/>
      <c r="F31" s="21"/>
      <c r="G31" s="22" t="s">
        <v>196</v>
      </c>
      <c r="H31" s="22"/>
      <c r="I31" s="22"/>
      <c r="J31" s="22"/>
      <c r="K31" s="22"/>
      <c r="L31" s="22"/>
      <c r="M31" s="41"/>
      <c r="N31" s="22"/>
      <c r="O31" s="22"/>
    </row>
    <row r="32" spans="1:15" ht="148.5" customHeight="1">
      <c r="A32" s="23" t="s">
        <v>197</v>
      </c>
      <c r="B32" s="23"/>
      <c r="C32" s="23"/>
      <c r="D32" s="23"/>
      <c r="E32" s="23"/>
      <c r="F32" s="23"/>
      <c r="G32" s="24" t="s">
        <v>198</v>
      </c>
      <c r="H32" s="24"/>
      <c r="I32" s="24"/>
      <c r="J32" s="24"/>
      <c r="K32" s="24"/>
      <c r="L32" s="24"/>
      <c r="M32" s="42"/>
      <c r="N32" s="24"/>
      <c r="O32" s="24"/>
    </row>
    <row r="33" spans="1:15" ht="34.5" customHeight="1">
      <c r="A33" s="23" t="s">
        <v>199</v>
      </c>
      <c r="B33" s="23"/>
      <c r="C33" s="23"/>
      <c r="D33" s="23"/>
      <c r="E33" s="23"/>
      <c r="F33" s="23"/>
      <c r="G33" s="25"/>
      <c r="H33" s="26" t="s">
        <v>200</v>
      </c>
      <c r="I33" s="26"/>
      <c r="J33" s="26"/>
      <c r="K33" s="26"/>
      <c r="L33" s="26"/>
      <c r="M33" s="43"/>
      <c r="N33" s="44"/>
      <c r="O33" s="44"/>
    </row>
  </sheetData>
  <sheetProtection/>
  <mergeCells count="19">
    <mergeCell ref="A1:O1"/>
    <mergeCell ref="A2:O2"/>
    <mergeCell ref="J3:L3"/>
    <mergeCell ref="M3:O3"/>
    <mergeCell ref="A31:F31"/>
    <mergeCell ref="G31:O31"/>
    <mergeCell ref="A32:F32"/>
    <mergeCell ref="G32:O32"/>
    <mergeCell ref="A33:F33"/>
    <mergeCell ref="H33:M33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37" right="0.31" top="0.41" bottom="0.51" header="0.31" footer="0.22999999999999998"/>
  <pageSetup horizontalDpi="600" verticalDpi="600" orientation="landscape" paperSize="9" scale="95"/>
  <headerFooter>
    <oddFooter>&amp;C&amp;"宋体,常规"第&amp;"Tahoma,常规"&amp;P&amp;"宋体,常规"页&amp;"Tahoma,常规" &amp;"宋体,常规"共&amp;"Tahoma,常规"&amp;N&amp;"宋体,常规"页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hoo</cp:lastModifiedBy>
  <cp:lastPrinted>2020-06-28T03:04:33Z</cp:lastPrinted>
  <dcterms:created xsi:type="dcterms:W3CDTF">2012-03-09T01:55:40Z</dcterms:created>
  <dcterms:modified xsi:type="dcterms:W3CDTF">2022-02-28T03:53:14Z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A4F6281934B04369B10583BB553CF6EF</vt:lpwstr>
  </property>
</Properties>
</file>