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tabRatio="912"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11 区级项目资金绩效目标表 (2)" sheetId="13" r:id="rId13"/>
    <sheet name="11 区级项目资金绩效目标表 (3)" sheetId="14" r:id="rId14"/>
    <sheet name="11 区级项目资金绩效目标表 (4)" sheetId="15" r:id="rId15"/>
    <sheet name="11 区级项目资金绩效目标表 (5)" sheetId="16" r:id="rId16"/>
    <sheet name="11 区级项目资金绩效目标表 (6)" sheetId="17" r:id="rId17"/>
    <sheet name="11 区级项目资金绩效目标表 (7)" sheetId="18" r:id="rId18"/>
    <sheet name="11 区级项目资金绩效目标表 (8)" sheetId="19" r:id="rId19"/>
    <sheet name="11 区级项目资金绩效目标表 (9)" sheetId="20" r:id="rId20"/>
    <sheet name="11 区级项目资金绩效目标表 (10)" sheetId="21" r:id="rId21"/>
    <sheet name="11 区级项目资金绩效目标表 (11)" sheetId="22" r:id="rId22"/>
    <sheet name="11 区级项目资金绩效目标表 (12)" sheetId="23" r:id="rId23"/>
    <sheet name="11 区级项目资金绩效目标表 (13)" sheetId="24" r:id="rId24"/>
    <sheet name="11 区级项目资金绩效目标表 (14)" sheetId="25" r:id="rId25"/>
    <sheet name="11 区级项目资金绩效目标表 (15)" sheetId="26" r:id="rId26"/>
    <sheet name="11 区级项目资金绩效目标表 (16)" sheetId="27" r:id="rId27"/>
    <sheet name="11 区级项目资金绩效目标表 (17)" sheetId="28" r:id="rId28"/>
    <sheet name="11 区级项目资金绩效目标表 (18)" sheetId="29" r:id="rId29"/>
    <sheet name="11 区级项目资金绩效目标表 (19)" sheetId="30" r:id="rId30"/>
    <sheet name="11 区级项目资金绩效目标表 (20)" sheetId="31" r:id="rId31"/>
    <sheet name="11 区级项目资金绩效目标表 (21)" sheetId="32" r:id="rId32"/>
    <sheet name="11 区级项目资金绩效目标表 (22)" sheetId="33" r:id="rId33"/>
    <sheet name="11 区级项目资金绩效目标表 (23)" sheetId="34" r:id="rId34"/>
    <sheet name="11 区级项目资金绩效目标表 (24)" sheetId="35" r:id="rId35"/>
    <sheet name="11 区级项目资金绩效目标表 (25)" sheetId="36" r:id="rId36"/>
  </sheets>
  <definedNames>
    <definedName name="_xlnm.Print_Area" localSheetId="1">'1 财政拨款收支总表'!$A$1:$G$18</definedName>
    <definedName name="_xlnm.Print_Area" localSheetId="2">'2 一般公共预算支出-无上年数'!$A$1:$E$39</definedName>
    <definedName name="_xlnm.Print_Area" localSheetId="3">'3 一般公共预算财政基本支出'!$A$1:$E$35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部门收支总表'!$A$1:$D$17</definedName>
    <definedName name="_xlnm.Print_Area" localSheetId="7">'7 部门收入总表'!$A$1:$L$11</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<sst xmlns="http://schemas.openxmlformats.org/spreadsheetml/2006/main" count="3130" uniqueCount="847">
  <si>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</si>
  <si>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</si>
  <si>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</si>
  <si>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</si>
  <si>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</si>
  <si>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</si>
  <si>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</si>
  <si>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</si>
  <si>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</si>
  <si>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</si>
  <si>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</si>
  <si>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</si>
  <si>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</si>
  <si>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</si>
  <si>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</si>
  <si>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</si>
  <si>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</si>
  <si>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</si>
  <si>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</si>
  <si>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</si>
  <si>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</si>
  <si>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</si>
  <si>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</si>
  <si>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</si>
  <si>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</si>
  <si>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</si>
  <si>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</si>
  <si>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</si>
  <si>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</si>
  <si>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</si>
  <si>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</si>
  <si>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</si>
  <si>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</si>
  <si>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</si>
  <si>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</si>
  <si>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</si>
  <si>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</si>
  <si>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</si>
  <si>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</si>
  <si>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</si>
  <si>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</si>
  <si>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</si>
  <si>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</si>
  <si>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</si>
  <si>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</si>
  <si>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</si>
  <si>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</si>
  <si>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</si>
  <si>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</si>
  <si>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</si>
  <si>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</si>
  <si>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</si>
  <si>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</si>
  <si>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</si>
  <si>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</si>
  <si>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</si>
  <si>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</si>
  <si>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</si>
  <si>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</si>
  <si>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</si>
  <si>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</si>
  <si>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</si>
  <si>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</si>
  <si>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</si>
  <si>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</si>
  <si>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</si>
  <si>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</si>
  <si>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</si>
  <si>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</si>
  <si>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</si>
  <si>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</si>
  <si>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</si>
  <si>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</si>
  <si>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</si>
  <si>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</si>
  <si>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</si>
  <si>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</si>
  <si>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</si>
  <si>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</si>
  <si>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</si>
  <si>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</si>
  <si>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</si>
  <si>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</si>
  <si>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</si>
  <si>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</si>
  <si>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</si>
  <si>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</si>
  <si>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</si>
  <si>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</si>
  <si>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</si>
  <si>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</si>
  <si>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</si>
  <si>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</si>
  <si>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</si>
  <si>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</si>
  <si>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</si>
  <si>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</si>
  <si>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</si>
  <si>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</si>
  <si>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</si>
  <si>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</si>
  <si>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</si>
  <si>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</si>
  <si>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</si>
  <si>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</si>
  <si>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</si>
  <si>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</si>
  <si>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</si>
  <si>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</si>
  <si>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</si>
  <si>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</si>
  <si>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</si>
  <si>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</si>
  <si>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</si>
  <si>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</si>
  <si>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</si>
  <si>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</si>
  <si>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</si>
  <si>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</si>
  <si>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</si>
  <si>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</si>
  <si>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</si>
  <si>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</si>
  <si>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</si>
  <si>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</si>
  <si>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</si>
  <si>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</si>
  <si>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</si>
  <si>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</si>
  <si>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</si>
  <si>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</si>
  <si>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</si>
  <si>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</si>
  <si>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</si>
  <si>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</si>
  <si>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</si>
  <si>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</si>
  <si>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</si>
  <si>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</si>
  <si>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</si>
  <si>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</si>
  <si>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</si>
  <si>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</si>
  <si>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</si>
  <si>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</si>
  <si>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</si>
  <si>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</si>
  <si>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</si>
  <si>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</si>
  <si>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</si>
  <si>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</si>
  <si>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</si>
  <si>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</si>
  <si>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</si>
  <si>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</si>
  <si>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</si>
  <si>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</si>
  <si>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</si>
  <si>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</si>
  <si>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</si>
  <si>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</si>
  <si>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</si>
  <si>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</si>
  <si>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</si>
  <si>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</si>
  <si>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</si>
  <si>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</si>
  <si>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</si>
  <si>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</si>
  <si>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</si>
  <si>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</si>
  <si>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</si>
  <si>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</si>
  <si>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</si>
  <si>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</si>
  <si>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</si>
  <si>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</si>
  <si>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</si>
  <si>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</si>
  <si>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</si>
  <si>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</si>
  <si>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</si>
  <si>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</si>
  <si>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</si>
  <si>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</si>
  <si>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</si>
  <si>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</si>
  <si>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</si>
  <si>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</si>
  <si>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</si>
  <si>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</si>
  <si>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</si>
  <si>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</si>
  <si>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</si>
  <si>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</si>
  <si>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</si>
  <si>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</si>
  <si>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</si>
  <si>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</si>
  <si>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</si>
  <si>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</si>
  <si>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</si>
  <si>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</si>
  <si>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</si>
  <si>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</si>
  <si>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</si>
  <si>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</si>
  <si>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</si>
  <si>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</si>
  <si>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</si>
  <si>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</si>
  <si>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</si>
  <si>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</si>
  <si>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</si>
  <si>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</si>
  <si>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</si>
  <si>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</si>
  <si>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</si>
  <si>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</si>
  <si>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</si>
  <si>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</si>
  <si>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</si>
  <si>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</si>
  <si>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</si>
  <si>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</si>
  <si>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</si>
  <si>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</si>
  <si>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</si>
  <si>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</si>
  <si>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</si>
  <si>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</si>
  <si>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</si>
  <si>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</si>
  <si>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</si>
  <si>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</si>
  <si>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</si>
  <si>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</si>
  <si>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</si>
  <si>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</si>
  <si>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</si>
  <si>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</si>
  <si>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</si>
  <si>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</si>
  <si>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</si>
  <si>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</si>
  <si>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</si>
  <si>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</si>
  <si>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</si>
  <si>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</si>
  <si>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</si>
  <si>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</si>
  <si>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</si>
  <si>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</si>
  <si>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</si>
  <si>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</si>
  <si>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</si>
  <si>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</si>
  <si>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</si>
  <si>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</si>
  <si>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</si>
  <si>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</si>
  <si>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</si>
  <si>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</si>
  <si>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</si>
  <si>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</si>
  <si>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</si>
  <si>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</si>
  <si>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</si>
  <si>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</si>
  <si>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</si>
  <si>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</si>
  <si>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</si>
  <si>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</si>
  <si>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</si>
  <si>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</si>
  <si>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</si>
  <si>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</si>
  <si>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</si>
  <si>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</si>
  <si>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</si>
  <si>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</si>
  <si>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</si>
  <si>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</si>
  <si>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</si>
  <si>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</si>
  <si>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</si>
  <si>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</si>
  <si>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</si>
  <si>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</si>
  <si>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</si>
  <si>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</si>
  <si>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</si>
  <si>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</si>
  <si>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</si>
  <si>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</si>
  <si>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</si>
  <si>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</si>
  <si>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</si>
  <si>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</si>
  <si>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</si>
  <si>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</si>
  <si>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</si>
  <si>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</si>
  <si>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</si>
  <si>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</si>
  <si>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</si>
  <si>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</si>
  <si>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</si>
  <si>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</si>
  <si>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</si>
  <si>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</si>
  <si>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</si>
  <si>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重庆市綦江区经济和信息化委员会财政拨款收支总表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</si>
  <si>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</si>
  <si>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</si>
  <si>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</si>
  <si>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</si>
  <si>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</si>
  <si>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</si>
  <si>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</si>
  <si>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</si>
  <si>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</si>
  <si>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</si>
  <si>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</si>
  <si>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</si>
  <si>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</si>
  <si>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</si>
  <si>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</si>
  <si>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</si>
  <si>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医疗卫生与计划生育支出</t>
  </si>
  <si>
    <t>二、上年结转</t>
  </si>
  <si>
    <t>节能环保支出</t>
  </si>
  <si>
    <t>城乡社区支出</t>
  </si>
  <si>
    <t>资源勘探工业信息等支出</t>
  </si>
  <si>
    <t>住房保障支出</t>
  </si>
  <si>
    <t>二、结转下年</t>
  </si>
  <si>
    <t>收入总数</t>
  </si>
  <si>
    <t>支出总数</t>
  </si>
  <si>
    <t>附件3-2</t>
  </si>
  <si>
    <t>重庆市綦江区经济和信息化委员会一般公共预算财政拨款支出预算表</t>
  </si>
  <si>
    <t>功能分类科目</t>
  </si>
  <si>
    <t>2021年预算数</t>
  </si>
  <si>
    <t>科目编码</t>
  </si>
  <si>
    <t>科目名称</t>
  </si>
  <si>
    <t>小计</t>
  </si>
  <si>
    <t>基本支出</t>
  </si>
  <si>
    <t>项目支出</t>
  </si>
  <si>
    <t xml:space="preserve">  20805</t>
  </si>
  <si>
    <t xml:space="preserve">  行政事业单位离退休</t>
  </si>
  <si>
    <t xml:space="preserve">    2080505</t>
  </si>
  <si>
    <t xml:space="preserve">    机关事业单位基本养老保险缴费支出</t>
  </si>
  <si>
    <t xml:space="preserve">    2050506</t>
  </si>
  <si>
    <t xml:space="preserve">    机关事业单位职业年金缴费支出</t>
  </si>
  <si>
    <t xml:space="preserve">    2080599</t>
  </si>
  <si>
    <t xml:space="preserve">    其他行政事业单位养老支出</t>
  </si>
  <si>
    <t xml:space="preserve">  20808</t>
  </si>
  <si>
    <t xml:space="preserve">  抚恤</t>
  </si>
  <si>
    <t xml:space="preserve">    2080899</t>
  </si>
  <si>
    <t xml:space="preserve">    其他优抚支出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</si>
  <si>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</si>
  <si>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</si>
  <si>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</si>
  <si>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</si>
  <si>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</si>
  <si>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</si>
  <si>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</si>
  <si>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</si>
  <si>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</si>
  <si>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</si>
  <si>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</si>
  <si>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</si>
  <si>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 xml:space="preserve">  21114</t>
  </si>
  <si>
    <t xml:space="preserve">  能源管理事务</t>
  </si>
  <si>
    <t xml:space="preserve">    2111499</t>
  </si>
  <si>
    <t xml:space="preserve">    其他能源管理事务支出</t>
  </si>
  <si>
    <t xml:space="preserve">  21199</t>
  </si>
  <si>
    <t xml:space="preserve">  其他节能环保支出</t>
  </si>
  <si>
    <t xml:space="preserve">    2119999</t>
  </si>
  <si>
    <t xml:space="preserve">    其他节能环保支出</t>
  </si>
  <si>
    <t>215</t>
  </si>
  <si>
    <t>资源勘探信息等支出</t>
  </si>
  <si>
    <t xml:space="preserve">  21505</t>
  </si>
  <si>
    <t xml:space="preserve">  工业和信息产业监管</t>
  </si>
  <si>
    <t xml:space="preserve">    2150501</t>
  </si>
  <si>
    <t xml:space="preserve">    行政运行</t>
  </si>
  <si>
    <t xml:space="preserve">    2150502</t>
  </si>
  <si>
    <t xml:space="preserve">    一般行政管理事务</t>
  </si>
  <si>
    <t xml:space="preserve">    2150508</t>
  </si>
  <si>
    <t xml:space="preserve">    无线电及信息通信监管</t>
  </si>
  <si>
    <t xml:space="preserve">    2150517</t>
  </si>
  <si>
    <t xml:space="preserve">    产业发展</t>
  </si>
  <si>
    <t xml:space="preserve">    2150599</t>
  </si>
  <si>
    <t xml:space="preserve">    其他工业和信息产业监管支出</t>
  </si>
  <si>
    <t xml:space="preserve">  21508</t>
  </si>
  <si>
    <t xml:space="preserve">  支持中小企业发展和管理支出</t>
  </si>
  <si>
    <t xml:space="preserve">    2150803</t>
  </si>
  <si>
    <t xml:space="preserve">    机关服务</t>
  </si>
  <si>
    <t xml:space="preserve">    2150899</t>
  </si>
  <si>
    <t xml:space="preserve">    其他支持中小企业发展和管理支出</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</si>
  <si>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</si>
  <si>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</si>
  <si>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</si>
  <si>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</si>
  <si>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</si>
  <si>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</si>
  <si>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</si>
  <si>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重庆市綦江区经济和信息化委员会一般公共预算财政拨款基本支出预算表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</si>
  <si>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</si>
  <si>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</si>
  <si>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</si>
  <si>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</si>
  <si>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</si>
  <si>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</si>
  <si>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</si>
  <si>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</si>
  <si>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</si>
  <si>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</si>
  <si>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</si>
  <si>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</si>
  <si>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</si>
  <si>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</si>
  <si>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</si>
  <si>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</si>
  <si>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</si>
  <si>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</si>
  <si>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</si>
  <si>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</si>
  <si>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</si>
  <si>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</si>
  <si>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</si>
  <si>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</si>
  <si>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</si>
  <si>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</si>
  <si>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</si>
  <si>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</si>
  <si>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</si>
  <si>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</si>
  <si>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</si>
  <si>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</si>
  <si>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</si>
  <si>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</si>
  <si>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</si>
  <si>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</si>
  <si>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</si>
  <si>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</si>
  <si>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</si>
  <si>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</si>
  <si>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</si>
  <si>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</si>
  <si>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</si>
  <si>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</si>
  <si>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</si>
  <si>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</si>
  <si>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</si>
  <si>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</si>
  <si>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</si>
  <si>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</si>
  <si>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</si>
  <si>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</si>
  <si>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</si>
  <si>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</si>
  <si>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</si>
  <si>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</si>
  <si>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</si>
  <si>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</si>
  <si>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</si>
  <si>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附件3-4</t>
  </si>
  <si>
    <t>XXXXX（单位全称）一般公共预算“三公”经费支出表</t>
  </si>
  <si>
    <t>重庆市綦江区经济和信息化委员会一般公共预算“三公”经费支出表</t>
  </si>
  <si>
    <t>2020年预算数</t>
  </si>
  <si>
    <t>因公出国（境）费</t>
  </si>
  <si>
    <t>公务用车购置及运行费</t>
  </si>
  <si>
    <t>公务接待费</t>
  </si>
  <si>
    <t>公务用车购置费</t>
  </si>
  <si>
    <t>公务用车运行费</t>
  </si>
  <si>
    <t>附件3-5</t>
  </si>
  <si>
    <t>重庆市綦江区经济和信息化委员会政府性基金预算支出表</t>
  </si>
  <si>
    <t>本年政府性基金预算财政拨款支出</t>
  </si>
  <si>
    <t>2120899</t>
  </si>
  <si>
    <t xml:space="preserve">  其他国有土地使用权出让收入安排的支出</t>
  </si>
  <si>
    <t>附件3-6</t>
  </si>
  <si>
    <t xml:space="preserve"> 重庆市綦江区经济和信息化委员会部门收支总表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</si>
  <si>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</si>
  <si>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</si>
  <si>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</si>
  <si>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</si>
  <si>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</si>
  <si>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</si>
  <si>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</si>
  <si>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</si>
  <si>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</si>
  <si>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</si>
  <si>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</si>
  <si>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</si>
  <si>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</si>
  <si>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</si>
  <si>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 xml:space="preserve"> 重庆市綦江区经济和信息化委员会部门收入总表</t>
  </si>
  <si>
    <t>科目</t>
  </si>
  <si>
    <t>非教育收费收入预算</t>
  </si>
  <si>
    <t>教育收费收预算入</t>
  </si>
  <si>
    <t xml:space="preserve">  20604</t>
  </si>
  <si>
    <t xml:space="preserve">  技术研究与开发</t>
  </si>
  <si>
    <t xml:space="preserve">    2060499</t>
  </si>
  <si>
    <t xml:space="preserve">    其他技术研究与开发支出</t>
  </si>
  <si>
    <t xml:space="preserve">  21110</t>
  </si>
  <si>
    <t xml:space="preserve">  能源节约利用</t>
  </si>
  <si>
    <t xml:space="preserve">    2111001</t>
  </si>
  <si>
    <t xml:space="preserve">    能源节约利用</t>
  </si>
  <si>
    <t xml:space="preserve">  21208</t>
  </si>
  <si>
    <t xml:space="preserve">  国有土地使用权出让收入安排的支出</t>
  </si>
  <si>
    <t xml:space="preserve">    2120899</t>
  </si>
  <si>
    <t xml:space="preserve">    其他国有土地使用权出让收入安排的支出</t>
  </si>
  <si>
    <t xml:space="preserve">    2150805</t>
  </si>
  <si>
    <t xml:space="preserve">    中小企业发展专项</t>
  </si>
  <si>
    <t>附件3-8</t>
  </si>
  <si>
    <t>重庆市綦江区经济和信息化委员会部门支出总表</t>
  </si>
  <si>
    <t>上缴上级支出</t>
  </si>
  <si>
    <t>事业单位经营支出</t>
  </si>
  <si>
    <t>对下级单位补助支出</t>
  </si>
  <si>
    <t>附件3-9</t>
  </si>
  <si>
    <t>重庆市綦江区经济和信息化委员会政府采购预算明细表</t>
  </si>
  <si>
    <t>教育收费收入预算</t>
  </si>
  <si>
    <t>货物类</t>
  </si>
  <si>
    <t>服务类</t>
  </si>
  <si>
    <t>工程类</t>
  </si>
  <si>
    <t>附件3-10</t>
  </si>
  <si>
    <t>2021年部门（单位）预算整体绩效目标表</t>
  </si>
  <si>
    <t>部门（单位）名称</t>
  </si>
  <si>
    <t>重庆市綦江区经济和信息化委员会</t>
  </si>
  <si>
    <t>支出预算总量</t>
  </si>
  <si>
    <t>其中：部门预算支出</t>
  </si>
  <si>
    <t>当年整体绩效目标</t>
  </si>
  <si>
    <t>抢抓成渝双城经济圈建设、主城都市区重要支点建设、綦万“三化”发展等中央、市、区重大战略机遇，以“十四五”规划编制为引领，进一步做好调研分析，明确发展思路，加快推进工业经济高质量发展。</t>
  </si>
  <si>
    <t>绩效指标</t>
  </si>
  <si>
    <t>指标名称</t>
  </si>
  <si>
    <t>指标权重</t>
  </si>
  <si>
    <t>计量单位</t>
  </si>
  <si>
    <t>指标性质</t>
  </si>
  <si>
    <t>指标值</t>
  </si>
  <si>
    <t>保障在职人员数量</t>
  </si>
  <si>
    <t>人</t>
  </si>
  <si>
    <t>≥</t>
  </si>
  <si>
    <t>资金使用合规性</t>
  </si>
  <si>
    <t>%</t>
  </si>
  <si>
    <t>＝</t>
  </si>
  <si>
    <t>党组会会议决策</t>
  </si>
  <si>
    <t>次</t>
  </si>
  <si>
    <t>服务对象满意度</t>
  </si>
  <si>
    <t>固定资产利用率</t>
  </si>
  <si>
    <t>资金执行率</t>
  </si>
  <si>
    <t>工业增加值增速</t>
  </si>
  <si>
    <t>工业固定资产投资增速</t>
  </si>
  <si>
    <t>企业实施智能化改造项目</t>
  </si>
  <si>
    <t>个</t>
  </si>
  <si>
    <t>创建市级数字化车间和智能工厂</t>
  </si>
  <si>
    <t>完成招商项目</t>
  </si>
  <si>
    <t>招商合同额</t>
  </si>
  <si>
    <t>亿</t>
  </si>
  <si>
    <t>备注：没有分配到部门、街道事项的项目，支出预算总量应等于部门预算支出</t>
  </si>
  <si>
    <t>附件3-11</t>
  </si>
  <si>
    <t>2021年区级项目资金绩效目标表</t>
  </si>
  <si>
    <t>项目名称</t>
  </si>
  <si>
    <t>参战参核军人生活补助</t>
  </si>
  <si>
    <t>业务主管部门</t>
  </si>
  <si>
    <t>当年预算</t>
  </si>
  <si>
    <t>本级支出</t>
  </si>
  <si>
    <t>分配到部门、街道</t>
  </si>
  <si>
    <t>项目概况</t>
  </si>
  <si>
    <t>此笔款项为财政专项资金，已持续支付多年。按照渝民发〔2011〕116号、渝民发〔2011〕122号文件依据。</t>
  </si>
  <si>
    <t>立项依据</t>
  </si>
  <si>
    <t>补助政策，每季度发放一次。</t>
  </si>
  <si>
    <t>当年绩效目标</t>
  </si>
  <si>
    <t>保障两参人员权益，维护社会稳定，按时足额发放到人，落实政策，减少矛盾。</t>
  </si>
  <si>
    <t>是否核心指标</t>
  </si>
  <si>
    <t>补助人数</t>
  </si>
  <si>
    <t>人次</t>
  </si>
  <si>
    <t>192</t>
  </si>
  <si>
    <t>是</t>
  </si>
  <si>
    <t>补助合格率</t>
  </si>
  <si>
    <t>=</t>
  </si>
  <si>
    <t>100</t>
  </si>
  <si>
    <t>否</t>
  </si>
  <si>
    <t>补助到位时间</t>
  </si>
  <si>
    <t>天</t>
  </si>
  <si>
    <t>≤</t>
  </si>
  <si>
    <t>5</t>
  </si>
  <si>
    <t>每季度按时发放率</t>
  </si>
  <si>
    <t>人均补助标准</t>
  </si>
  <si>
    <t>元</t>
  </si>
  <si>
    <t>471</t>
  </si>
  <si>
    <t>补助政策知晓率</t>
  </si>
  <si>
    <t>90</t>
  </si>
  <si>
    <t>落实政策后减少矛盾率</t>
  </si>
  <si>
    <t>受益人群满意度</t>
  </si>
  <si>
    <t>专项经费专项支出率</t>
  </si>
  <si>
    <t>全年统计并核实领取人员名单次数</t>
  </si>
  <si>
    <t>4</t>
  </si>
  <si>
    <t>备注：分配到部门、街道的资金指由部门、街镇列支的项目，不包括分配后应由区本级列支的资金</t>
  </si>
  <si>
    <t>产业发展资金</t>
  </si>
  <si>
    <t>共需经费1000万元，将进一步推动我区培育智能制造新模式、加强关键技术创新、加快关联产业发展、完善服务支撑体系等重点任务，撬动区内企业智能化改造投资1亿元以上，增加产值2亿元以上，促进重点领域基本完成数字化、加快进入网络化，进一步推动全区工业转型升级发展。</t>
  </si>
  <si>
    <t>按照《重庆市綦江区人民政府关于进一步促进工业转型升级发展的意见》（綦江府发〔2016〕24号）、《重庆市綦江区人民政府办公室关于印发重庆市綦江区智能制造实施方案（2019-2022年）的通知》（綦江府发〔2019〕43号）等文件要求，加大对工业企业转型升级财政支持力度。</t>
  </si>
  <si>
    <t>（1）促进30家传统工业企业实施智能化改造。
（2）引导10家企业上云、4家以上企业开展两化融合贯标活动。</t>
  </si>
  <si>
    <t>企业申报项目数</t>
  </si>
  <si>
    <t>20</t>
  </si>
  <si>
    <t>项目支出控制在批复的预算范围内的项目比例</t>
  </si>
  <si>
    <t>撬动企业技改投资金额</t>
  </si>
  <si>
    <t>亿元</t>
  </si>
  <si>
    <t>2</t>
  </si>
  <si>
    <t>规上工业企业资金政策知晓度</t>
  </si>
  <si>
    <t>服务企业满意度</t>
  </si>
  <si>
    <t>专项管理资金制度</t>
  </si>
  <si>
    <t>项</t>
  </si>
  <si>
    <t>1</t>
  </si>
  <si>
    <t>产业结构调整和产业转型升级发展专项经费</t>
  </si>
  <si>
    <t>2021年我委着力解决企业生产、经营、建设、发展中存在的困难和问题，引导企业转型升级和高质量发展。共需经费30万元，将进一步促进传统产业转型升级、新兴产业培育壮大，调优我区现有产业结构，增强发展动能，促进工业经济高质量发展。</t>
  </si>
  <si>
    <t>按照《重庆市綦江区人民政府关于进一步促进工业转型升级发展的意见》（綦江府发〔2016〕24号）、《重庆市綦江区人民政府办公室关于印发重庆市綦江区智能制造实施方案（2019-2022年）的通知》（綦江府发〔2019〕43号）等文件要求。</t>
  </si>
  <si>
    <t>（1）引导30家以上工业企业实施智能化改造，打造市级智能工厂（数字化车间）数量4个。
（2）大力发展战略性新兴产业，战略性新兴产业占全区规上工业总产值比重明显提高。
（3）组织送政策专题活动2次，1对1上门走访调研企业300家次。</t>
  </si>
  <si>
    <t>规上企业政策宣传覆盖率</t>
  </si>
  <si>
    <t>培训及会议</t>
  </si>
  <si>
    <t>走访企业数量</t>
  </si>
  <si>
    <t>200</t>
  </si>
  <si>
    <t>提高战略性新兴产业占全区规上工业总产值比重</t>
  </si>
  <si>
    <t>1%</t>
  </si>
  <si>
    <t>引导企业扩大智能化改造投资力度</t>
  </si>
  <si>
    <t>打造市级智能工厂（数字化车间）数量</t>
  </si>
  <si>
    <t>二轻行业离退休职工生活补助及相关经费</t>
  </si>
  <si>
    <t xml:space="preserve">所有离退休人员交县经委管理，其月工资除社保发放部分外，与党政机关离退休人员工资标准的差额由县财政补足，医疗等其他应享受的正常待遇由县财政金额承担。
</t>
  </si>
  <si>
    <t>綦江县人民政府办公室《县二轻工业总公司职工安置会议纪要》（2001年3月2日）第三条</t>
  </si>
  <si>
    <t>解决历史移留问题，维护社会稳定。</t>
  </si>
  <si>
    <t>发放人数</t>
  </si>
  <si>
    <t>8</t>
  </si>
  <si>
    <t>补助发放合格率</t>
  </si>
  <si>
    <t>每月按时发放率</t>
  </si>
  <si>
    <t>落实历史遗留问题减少社会矛盾率</t>
  </si>
  <si>
    <t>保证其基本生活满意度</t>
  </si>
  <si>
    <t>工业经济发展宣传及企业改革信访维稳专项经费</t>
  </si>
  <si>
    <t xml:space="preserve">1、为宣传我区工业企业，推进招商引资步伐、提升招商引资效果、增强企业信心、加快产业发展进程，因此需工业经济发展宣传专项经费；
2、企业改革信访维稳专项经费用于解决经信委系统信访遗留问题，维护职工合法利益、化解矛盾、维护社会稳定。
</t>
  </si>
  <si>
    <t>1、为宣传我区工业企业，推进招商引资步伐、加快产业发展进程，通过綦江电视台、綦江日报、区委宣传部、企业杂志等媒体全方位宣传我区工业发展进程；
2、1994年至今，全区共有51户国有、集体企业进行改制、破产、解体，其中有国有15户，集体36户，34户企业已终结，6户企业遗留问题未完全处置。我委负责对涉及郭扶汽配厂、赶水陶瓷厂、内燃机厂、化肥总厂、农机厂、茧丝绸公司等遗留问题的处置，协调处置相关矛盾，维护社会稳定。另外，华强公司破产重整是全区重点工作，如果破产重整失败，进入破产清算阶段，会引发诸多社会矛盾，因涉稳面积大、金额多，维稳压力重，因此申请专项经费用于处置华强涉稳等因素。</t>
  </si>
  <si>
    <t>1、推进招商引资步伐、提升招商引资效果、增强企业信心、加快产业发展进程；
2、维护职工合法利益、化解矛盾、维护社会稳定。</t>
  </si>
  <si>
    <t>宣传次数</t>
  </si>
  <si>
    <t>案件办结率</t>
  </si>
  <si>
    <t>主流媒体报道次数</t>
  </si>
  <si>
    <t>信息阅读量</t>
  </si>
  <si>
    <t>100000</t>
  </si>
  <si>
    <t>宣传政策知晓率</t>
  </si>
  <si>
    <t>80</t>
  </si>
  <si>
    <t>减少继续上访率</t>
  </si>
  <si>
    <t>企业满意度</t>
  </si>
  <si>
    <t>工业经济运行监测专项经费</t>
  </si>
  <si>
    <t>按照国家工信部要求，每年按月开展中小企业监测平台填报。主要完成59家平台企业产值、财务指标情况；生产经营调查问卷填报，兑付企业填报人员劳务报酬。目的是为了对重点行业和重点企业运行情况进行监测，了解企业经营现状，给全区工业经济高质量发展提供第一手数据资料。</t>
  </si>
  <si>
    <t>按照市中小企业局要求，每年要开展中小企业监测平台、农产品加工监测平台监测，并给予一定劳务调查费。</t>
  </si>
  <si>
    <t>以平台报送数量和质量进行考核,通过对平台数据的分析处理，掌握企业运行情况，为经济决策提供依据。</t>
  </si>
  <si>
    <t>中小企业监测户数</t>
  </si>
  <si>
    <t>户</t>
  </si>
  <si>
    <t>59</t>
  </si>
  <si>
    <t>参会人数</t>
  </si>
  <si>
    <t>监测成果验收合格率</t>
  </si>
  <si>
    <t>监测企业生产经营运行情况报送率</t>
  </si>
  <si>
    <t>监测对象满意度</t>
  </si>
  <si>
    <t>工业企业经营管理人才及职工技能培训费</t>
  </si>
  <si>
    <t>根据綦江区委、区政府《关于深化改革扩大开放加快实施创新驱动发展战略的实施意见》（綦江委发[2016]12号）文件精神，要加强创新型人才队伍建设，优化创新人才培养模式，实施创新创业人才支持计划和创新型企业家培养计划，加大优秀民营企业带头人、高层次企业管理人才培养力度，培养一批领军人才和团队。鼓励开展技能培训，建立培训效果和经费补助机制。2021年计划选派40-50名优秀企业人才到知名高校和企业交流学习。</t>
  </si>
  <si>
    <t>根据綦江区委、区政府《关于深化改革扩大开放加快实施创新驱动发展战略的实施意见》（綦江委发[2016]12号）文件</t>
  </si>
  <si>
    <t>加快产业结构调整，促进企业创新发展，推动工业转型升级，确保全区经济持续健康发展。争取培训后，能加快企业设备改造、加大了研发投入、建立企业内部技术研发机构，促进企业设备、产品的转型升级。</t>
  </si>
  <si>
    <t>培训班次</t>
  </si>
  <si>
    <t>培训天数</t>
  </si>
  <si>
    <t>培训合格率</t>
  </si>
  <si>
    <t>95</t>
  </si>
  <si>
    <t>培训计划按期完成率</t>
  </si>
  <si>
    <t>提高设备智能化生产率</t>
  </si>
  <si>
    <t>企业家管理水平提升率</t>
  </si>
  <si>
    <t>培训人员满意度</t>
  </si>
  <si>
    <t>专项资金支出率</t>
  </si>
  <si>
    <t>工业企业专家咨询及项目评审经费</t>
  </si>
  <si>
    <t>聘请产业专家指导区内主导产业发展，做好项目评审、验收、咨询等工作。共需经费20万元，将进一步做好发展指导、工业项目验收、评审和争上资金项目指导工作。</t>
  </si>
  <si>
    <t>按照《重庆市綦江区人民政府关于进一步促进工业转型升级发展的意见》（綦江府发〔2016〕24号）</t>
  </si>
  <si>
    <t>（1）聘请行业专家做好上年度市级项目结题验收，预计验收项目20个。
（2）聘请专家对企业2021年新申报财政资金项目进行评审，并根据评审结构给予补贴，预计申报市区级各类项目100个。
（3）组织专家做好2021年全年规划评审工作，预计需要咨询、评审专家50人次。</t>
  </si>
  <si>
    <t>主导产业专家组</t>
  </si>
  <si>
    <t>完成工业企业评审验收合格率</t>
  </si>
  <si>
    <t>指导企业实施技改项目投资金额</t>
  </si>
  <si>
    <t>指导企业实施技术改造项目数</t>
  </si>
  <si>
    <t>工业企业满意度</t>
  </si>
  <si>
    <t>工业信息化发展专项经费</t>
  </si>
  <si>
    <t xml:space="preserve">深入实施以大数据智能化为引领的创新驱动发展战略行动计划，加快发展工业互联网，促进制造业向智能化转型发展。
共需经费10万元，将进一步提升我区工业互联网发展水平，努力形成实体经济与网络相互促进、同步提升的良好格局，推动产业高质量发展。
</t>
  </si>
  <si>
    <t>按照《重庆市人民政府关于印发重庆市深化“互联网+先进制造业” 发展工业互联网实施方案的通知》渝府发〔2018〕15号文件</t>
  </si>
  <si>
    <t>（1）实施工业互联网集成创新应用工程。推动綦江齿轮传动有限公司5G工业互联变速器装配数字化车间项目、重庆旗能电铝有限公司基于5G+工业互联网的旗能铝电一体化智能工厂建设项目等4个市级重点工业互联网项目加快建设进度，新培育市级工业互联网试点项目2个以上。
（2）指导区内工业企业落实网络安全主体责任，按照国家网络安全等级保护制度要求，组织区内工业企业开展网络安全等级保护定级备案、等级测评和安全建设工作。</t>
  </si>
  <si>
    <t>政策宣传覆盖率</t>
  </si>
  <si>
    <t>培育市级工业互联网试点项目</t>
  </si>
  <si>
    <t>撬动企业工业互联网项目投资金额</t>
  </si>
  <si>
    <t>90%</t>
  </si>
  <si>
    <t>专项经费支出率</t>
  </si>
  <si>
    <t>关闭煤矿废水治理专项经费</t>
  </si>
  <si>
    <t xml:space="preserve">煤矿关闭的遗留的突出问题主要是由于关闭矿井的治理主体已经消失，缺少资金，有6家关闭煤矿的矿废水直接排放，严重污染周边环境，造成社会举报不断，市环保部门多次督促下达限期整改通知书而未整改。目前，迫在眉睫，刻不容缓，亟需依靠政府的财力保证关闭煤矿废水治理设备的连续运转，实现关闭煤矿矿井水达标排放。
</t>
  </si>
  <si>
    <t>綦江区自2000年以来共关闭煤矿44家，其中：国有煤矿3家；乡镇煤矿41家。煤矿关闭遗留的突出问题明显。</t>
  </si>
  <si>
    <t>通过区级财政预算设置关闭煤矿废水治理专项费用，使关闭煤矿废水治理能够形成常态工作机制，保证对矿井废水的连续治理，减少矿井水对河道和周围环境的严重污染，减少社会投诉，完成国家和市级环保部门给綦江区下达的督查任务。</t>
  </si>
  <si>
    <t>废水治理处置数</t>
  </si>
  <si>
    <t>起</t>
  </si>
  <si>
    <t>专项资金在批复的项目资金率</t>
  </si>
  <si>
    <t>废水治理处置率</t>
  </si>
  <si>
    <t>受益群体满意度</t>
  </si>
  <si>
    <t>规模工业培育经费</t>
  </si>
  <si>
    <t>为培育新的经济增长点，根据《重庆市綦江区人民政府关于印发綦江区2014年规模以上工业企业培育工作实施方案的通知》（綦江府发〔2014〕31号）文件精神，对区内规模工业企业升规进行补助。</t>
  </si>
  <si>
    <t>《重庆市綦江区人民政府关于印发綦江区2014年规模以上工业企业培育工作实施方案的通知》（綦江府发〔2014〕31号）文件</t>
  </si>
  <si>
    <t xml:space="preserve">2021年度力争全年新升规企业达到15家以上，产值占比达到3%以上。
</t>
  </si>
  <si>
    <t>升规企业户数</t>
  </si>
  <si>
    <t>15</t>
  </si>
  <si>
    <t>升规企业后续补助户数</t>
  </si>
  <si>
    <t>12</t>
  </si>
  <si>
    <t>补助资金及时到位率</t>
  </si>
  <si>
    <t>新升规工业企业产值占比</t>
  </si>
  <si>
    <t>3</t>
  </si>
  <si>
    <t>升规企业满意度</t>
  </si>
  <si>
    <t>行业监管评审成本费</t>
  </si>
  <si>
    <t>区经信委盐业、煤炭、石油液化气（二甲醚）、醇基燃料、电力、天然气、民爆、无线电等行业负责监管工作。其中：盐业、石油液化气（二甲醚）、醇基燃料、电力、天然气、民爆、无线电等行业共105家企业需聘请专家检查；煤炭行业监管（44家关闭煤矿隐患排查、4家煤炭经营企业隐患排查、1家煤矿建设工程方案审查、6家煤矿生产能力报告核审及隐患排查）均需聘请专家。
    通过加强各行业监管评审和专家排查隐患，能够达到可以补足政府部门人员专业技术不全不深的短板，做好隐患排查工作，做好各类方案、报告的审查工作，有力保障各行业及企业的安全生产工作，切实做好区经信系统的安全生产事故可防可控，杜绝安全事故的发生。</t>
  </si>
  <si>
    <t>根据重庆市綦江区人民政府《关于印发重庆市綦江区盐业体制改革实施方案的通知》（綦江府发〔2018〕18号）文件精神和綦江委办发〔2019〕43号文件“关于调整重庆市綦江区经济和信息化委员会职能配置、《中华人民共和国安全生产法》、内设机构和人员编制的通知”新划入的职责要求。</t>
  </si>
  <si>
    <t>顺利开展九大行业的监管工作，顺利完成行业考核目标。</t>
  </si>
  <si>
    <t>行业管理宣传</t>
  </si>
  <si>
    <t>开展检查、执法行动次数</t>
  </si>
  <si>
    <t>请专家人数</t>
  </si>
  <si>
    <t>促进行业健康发展率</t>
  </si>
  <si>
    <t>广大群众知晓率</t>
  </si>
  <si>
    <t>华强磷石膏综合处置专项经费</t>
  </si>
  <si>
    <t>加快推进华强公司磷石膏综合利用处置进程，对磷石膏综合利用处置实施专项资金补助，同时，为了用好管好财政专项资金，对磷石膏处置运费和处置经费的资金补助，均需通过第三方中介机构进行评审，并出具评审报告。</t>
  </si>
  <si>
    <t xml:space="preserve">根据2018年市委第三巡视组巡视反馈整改问题意见、《重庆市綦江区落实全市环境保护集中督查反馈意见整改实施方案》（綦江委办〔2018〕18号）、《区政府办公室关于印发加快华强化肥有限公司磷石膏渣场处置实施方案的通知》（綦江府办[2018]76号）和区政府第91常务会审议通过的《重庆华强控股（集团）有限公司磷石膏综合处置专项资金使用方案》
</t>
  </si>
  <si>
    <t>力争2021年处置磷石膏50万吨。</t>
  </si>
  <si>
    <t>处置磷石膏总数</t>
  </si>
  <si>
    <t>万吨</t>
  </si>
  <si>
    <t>50</t>
  </si>
  <si>
    <t>评审对象数量</t>
  </si>
  <si>
    <t>家</t>
  </si>
  <si>
    <t>验收合格率</t>
  </si>
  <si>
    <t>服务质量达标率</t>
  </si>
  <si>
    <t>工程进度达标率</t>
  </si>
  <si>
    <t>项目支出控制在批复内的资金率</t>
  </si>
  <si>
    <t>工业固废磷石膏综合利用率</t>
  </si>
  <si>
    <t>确保磷石膏无污染环境事件发生</t>
  </si>
  <si>
    <t>0</t>
  </si>
  <si>
    <t>群众满意度</t>
  </si>
  <si>
    <t>环境综合利用专项经费</t>
  </si>
  <si>
    <t>中央环保督查、区人大评议、区政协提案整改问题的要求，邀请有资质的第三方机构提供技术服务和聘请专家开展环保检查、排查、环保节能、绿色发展宣传、节能监察、节能诊断、清洁化生产诊断、绿色制造体系建设、节水型企业创建等工作。完成中央、市级环保督察和上级安排的各项环保检查任务，防止环境安全问题发生，确保全区工业企业生产经营活动符合生态环境保护的要求；成功创建1个市级绿色园区、2家绿色工厂；成功创建2家节水型企业，完成市对区考核指标任务；完成5-7家企业的清洁化生产诊断、2家企业的节能诊断、12家企业的节能监察工作。</t>
  </si>
  <si>
    <t>《中华人民共和国节约能源法》，《中华人民共和国清洁生产促进法》，《重庆市綦江区污染防治攻坚战实施方案》（綦江委发[2018]19号），《重庆市经济信息委深化工业环保一岗双责实施方案》（渝经信[2019]86）等</t>
  </si>
  <si>
    <t>完成市区环保节能和绿色发展宣传等目标考核任务。</t>
  </si>
  <si>
    <t>工业节水节能环境保护宣传次数</t>
  </si>
  <si>
    <t>10</t>
  </si>
  <si>
    <t>专家检查次数</t>
  </si>
  <si>
    <t>完成处理投诉问题率</t>
  </si>
  <si>
    <t>上级检查完成率</t>
  </si>
  <si>
    <t>降低企业能耗率</t>
  </si>
  <si>
    <t>帮助企业绿色发展事项</t>
  </si>
  <si>
    <t>工业企业导致水污染整治率</t>
  </si>
  <si>
    <t>工业企业导致大气污染整治率</t>
  </si>
  <si>
    <t>工业企业导致土壤污染整治率</t>
  </si>
  <si>
    <t>军民融合发展专项经费</t>
  </si>
  <si>
    <t>我委将统筹军民融合发展工作，抢抓国家实施军民融合发展战略重大机遇，提升军地协同创新能力，推动军转民、民参军体制机制创新，促进军民产业深度融合，实现全区军民融合协调发展。共需经费10万元，将进一步提升我区军地协同创新能力，推动军转民、民参军体制机制创新，促进军民产业深度融合，实现全区军民融合协调发展。</t>
  </si>
  <si>
    <t>依据《中共重庆市綦江区委 重庆市綦江区人民政府关于印发《綦江区军民融合发展战略行动计划（2018—2020年）》的通知》（綦江委发〔2019〕3号）</t>
  </si>
  <si>
    <t>（1）推动现有8家民参军企业健康发展，提升企业军品订单数量，力争军品配套业务收入同比增长8%。
（2）极盘活闲置军工资产，新增民参军企业2家以上。
（3）加强军民融合领域保密工作建设。</t>
  </si>
  <si>
    <t>民参军企业政策宣传覆盖率</t>
  </si>
  <si>
    <t>政策及保密工作培训次数</t>
  </si>
  <si>
    <t>民参军企业订单数量增长率</t>
  </si>
  <si>
    <t>新增民参军个数</t>
  </si>
  <si>
    <t>民参军企业满意度</t>
  </si>
  <si>
    <t>困难企业、骨干企业慰问费</t>
  </si>
  <si>
    <t>一是此笔费用主要用于看望、慰问困难企业职工；二是原属区经济信息委系统的50家地方国有、集体企业已全部关破解（其中48家破产解体，2家关停），我委服务的工业企业有1057家，用于慰问关破解企业及工业企业。我委每年慰问困难职工200人次以上，保证了职工稳定和社会稳定。</t>
  </si>
  <si>
    <t>关心关爱企业及职工，减少社会矛盾。</t>
  </si>
  <si>
    <t>慰问人数</t>
  </si>
  <si>
    <t>20%</t>
  </si>
  <si>
    <t>慰问资金按时到位率</t>
  </si>
  <si>
    <t>工业行业社会稳定率</t>
  </si>
  <si>
    <t>慰问人群满意度</t>
  </si>
  <si>
    <t>老工业基地、中小企业创业基地及园区建设专项经费</t>
  </si>
  <si>
    <t>牵头对三江老工业基地改造进行整体谋划，同时在小企业创业基地和园区发展方面，进一步优化产业发展空间布局，科学规划平台建设，促进生产要素互补集聚，提升园区和基地承载能力，推进产城融合发展。共需经费25万元，保障园区、基地进一步实现设施完备、运营管理规范、服务功能齐全集聚效应明显，增强创业示范带动作用。</t>
  </si>
  <si>
    <t>按照《中共重庆市綦江区委办公室重庆市綦江区人民政府办公室关于印发深入贯彻落实陈敏尔书记来綦视察调研重要指示精神任务分解的通知》（綦江委办〔2018〕37号）等文件</t>
  </si>
  <si>
    <t>（1）进一步完善中小企业服务机制，协调解决基地、园区发展中出现的问题。
（2）指导园区落实发展规划，定期组织相关部门开展调研，协助园区、基地开展招商引资工作，推进三江智能交通安全产业园建设，盘活三江老工业基地闲置厂房5000平方米。
（3）指导基地内企业实施技改项目（含智能化改造）20个。</t>
  </si>
  <si>
    <t>园区企业实施技改项目数（含智能化改造）</t>
  </si>
  <si>
    <t>园区企业技改投资</t>
  </si>
  <si>
    <t>盘活闲置厂房</t>
  </si>
  <si>
    <t>平方米</t>
  </si>
  <si>
    <t>5000</t>
  </si>
  <si>
    <t>政策知晓率</t>
  </si>
  <si>
    <t>农药厂退休、退职人员生活补助</t>
  </si>
  <si>
    <t xml:space="preserve">此笔款项为财政专项资金，已持续支付多年。解决农药厂遗留问题，涉及15人退休工资、1名留守人员工资、6名遗属生活费、1名职业病人员医药费、六十年代精简压缩人员胡中博等人每月生活费。我委负责人员、资金的审核及发放。目的保护群众合法权益，维护社会稳定。
</t>
  </si>
  <si>
    <t>解决历史遗留问题。</t>
  </si>
  <si>
    <t>按时足额发放到人，落实政策，较少矛盾。</t>
  </si>
  <si>
    <t>288</t>
  </si>
  <si>
    <t>保证基本生活满意度</t>
  </si>
  <si>
    <t>破产企业遗留问题处置费</t>
  </si>
  <si>
    <t>专项资金用于处置部分企业职工安置费、留守组工作经费、企业改制解体遗留问题等。</t>
  </si>
  <si>
    <t>1994年至今，全区共有51户国有、集体企业进行关停、改制、破产、解体，其中47家企业已经处置，玻璃公司1家企业正在处置，郭扶汽配厂、岔滩陶瓷厂、藻渡煤矿等3家企业关停未处置。</t>
  </si>
  <si>
    <t>补助按时到位率</t>
  </si>
  <si>
    <t>矛盾减少率</t>
  </si>
  <si>
    <t>全年统计并核实领款人信息</t>
  </si>
  <si>
    <t>企业展览展会专项经费</t>
  </si>
  <si>
    <t>组织区内重点企业参加展会，推销企业产品，并通过展览展会和论坛等形式推介綦江，引进投资者来綦投资兴业。共需经费45万元，将进一步做好区内企业推介、和对外交流，扩大我区产品知名度，引进投资者来綦投资。</t>
  </si>
  <si>
    <t>按照《重庆市綦江区人民政府关于进一步促进工业转型升级发展的意见》（綦江府发〔2016〕24号）文件。</t>
  </si>
  <si>
    <t xml:space="preserve">（1）做好2021年冶金展参展工作，按照50㎡站位规模。
（2）做好2021年进博会参展工作，组织区内有意向的工业企业参会。
</t>
  </si>
  <si>
    <t>参加举办展会数</t>
  </si>
  <si>
    <t>企业外出参展数</t>
  </si>
  <si>
    <t>区外企业到我区参展参会数量</t>
  </si>
  <si>
    <t>展品安全保障率</t>
  </si>
  <si>
    <t>签约投资额</t>
  </si>
  <si>
    <t>参会参展企业满意度</t>
  </si>
  <si>
    <t>100%</t>
  </si>
  <si>
    <t>微型企业培育专项经费</t>
  </si>
  <si>
    <t>此项工作是2019年7月区市场监管局职能职责调整划转我委。一是服务我区一万多家的微型企业；二是开展调查梳理，了解微型企业发展动向；三是鼓励、帮助新增微型企业500家以上。</t>
  </si>
  <si>
    <t>目的是助推微型企业健康发展。</t>
  </si>
  <si>
    <t>助推微型企业健康发展。</t>
  </si>
  <si>
    <t>服务微企数量</t>
  </si>
  <si>
    <t>500</t>
  </si>
  <si>
    <t>新增微型企业数量</t>
  </si>
  <si>
    <t>培训人员合格率</t>
  </si>
  <si>
    <t>稳增长、调结构专项经费</t>
  </si>
  <si>
    <t>为促进全区工业经济稳定增长，实现工业经济质量效益双提升，主要工作：帮助企业解决生产经营中遇到的融资等方面的问题；开展工业项目投资的摸排及备案工作；指导企业做好技改等工作。2020年度稳增专项工作已累计帮助32家企业获得融资和补助近2100万元，一定程度上解决了企业融资难的问题。同时通过开展工业投资项目摸排，建立了数据库，每月进行调度。</t>
  </si>
  <si>
    <t>关于开展国发14号文件，贯彻落实问卷调查的通知。</t>
  </si>
  <si>
    <t>促进全区工业经济稳定增长、结构调整，实现工业经济质量效益双提升。</t>
  </si>
  <si>
    <t>政策宣传培训次数</t>
  </si>
  <si>
    <t>组织会议</t>
  </si>
  <si>
    <t>帮助企业获得融资和补助家数</t>
  </si>
  <si>
    <t>32</t>
  </si>
  <si>
    <t>帮助企业获得融资和补助</t>
  </si>
  <si>
    <t>万元</t>
  </si>
  <si>
    <t>＞</t>
  </si>
  <si>
    <t>2100</t>
  </si>
  <si>
    <t>信息化建设专项经费</t>
  </si>
  <si>
    <t>通过适当补贴工业信息化及通信专项经费，能够达到以下效果：一是提高工业企业的信息化水平，鼓励工业企业积极参加“5G+工业互联网”的建设工作，提高企业内部智能化生产水平，在全区工业企业建成一批智能化车间和智能化工厂，提高产量，优化产品质量，降低产品成本，增加财税收入，增强工业企业的市场竞争力；二是达到继续鼓励通信企业持续补齐全区的扶贫工作短板，巩固脱贫攻坚成果；三是促进通信企业深度参与乡村振兴工作工作，全面完成乡村振兴的工作任务；四是推进通信企业按照计划逐步完成全区通信光缆的整治任务，解决老百姓关注的热点问题。</t>
  </si>
  <si>
    <t>用于补助工业企业构建“5G+工业互联网”、通信企业持续开展扶贫、乡村振兴工作和通信光缆整治工作的专项经费。</t>
  </si>
  <si>
    <t>将信息化专项资金用于全区当前需要重点解决的信息化项目，调动通信运营商工作积极性，提升我区信息化基础设施建设水平。</t>
  </si>
  <si>
    <t>解决通信信号盲区和弱区</t>
  </si>
  <si>
    <t>4G网络覆盖率</t>
  </si>
  <si>
    <t>资金拨付及时率</t>
  </si>
  <si>
    <t>政务服务民生保障等领域信息化水平促进率</t>
  </si>
  <si>
    <t>服务群众满意率</t>
  </si>
  <si>
    <t>运转性办公经费</t>
  </si>
  <si>
    <t xml:space="preserve">一、我委1个机关、下属3个事业单位，分别是：重庆市綦江区经济和信息化委员会、重庆市綦江区中小企业发展指导中心、重庆市綦江区能源管理执法大队、重庆市綦江区军民融合发展服务中心。
二、临聘人员4人。
</t>
  </si>
  <si>
    <t>保证机关工作正常运行。</t>
  </si>
  <si>
    <t>发放临聘人员工资人数</t>
  </si>
  <si>
    <t>正常运行的机关、事业单位个数</t>
  </si>
  <si>
    <t>促进运转节约率</t>
  </si>
  <si>
    <t>保证机关正常运转率</t>
  </si>
  <si>
    <t>单位职工满意度</t>
  </si>
  <si>
    <t>重点项目建设专项经费</t>
  </si>
  <si>
    <t>按照区委、区政府安排做好我委牵头的重点项目调度工作，按计划推进项目建设和投资协调解决项目建设中遇到的困难和问题。共需经费10万元，将有效保障项目建设的如期正常推进。</t>
  </si>
  <si>
    <t>《重庆市人民政府办公厅关于印发2020年市级重大项目实施有关工作的通知》（渝府办发〔2020〕21号）等文件要求，2021年我委持续推进相关重点项目建设工作。</t>
  </si>
  <si>
    <t xml:space="preserve">（1）组织协调推进市级重点项目个数1个，区级重点项目个数2个；
（2）充分开展调研工作，指导重点项目有序推进，帮助解决项目推进过程中的难题。
</t>
  </si>
  <si>
    <t>市级重点项目个数</t>
  </si>
  <si>
    <t>区级重点项目个数</t>
  </si>
  <si>
    <t>项目投资完成率</t>
  </si>
  <si>
    <t>民心工程项目覆盖人口</t>
  </si>
  <si>
    <t>250000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</si>
</sst>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s>
  <fonts count="44">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b/>
      <sz val="9"/>
      <name val="宋体"/>
      <family val="0"/>
    </font>
    <font>
      <sz val="9"/>
      <name val="宋体"/>
      <family val="0"/>
    </font>
    <font>
      <b/>
      <sz val="14"/>
      <name val="楷体_GB2312"/>
      <family val="0"/>
    </font>
    <font>
      <b/>
      <sz val="11"/>
      <name val="宋体"/>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20"/>
      <name val="等线"/>
      <family val="0"/>
    </font>
    <font>
      <sz val="11"/>
      <color indexed="60"/>
      <name val="等线"/>
      <family val="0"/>
    </font>
    <font>
      <sz val="11"/>
      <color indexed="9"/>
      <name val="等线"/>
      <family val="0"/>
    </font>
    <font>
      <b/>
      <sz val="11"/>
      <color indexed="54"/>
      <name val="等线"/>
      <family val="0"/>
    </font>
    <font>
      <sz val="11"/>
      <color indexed="17"/>
      <name val="等线"/>
      <family val="0"/>
    </font>
    <font>
      <b/>
      <sz val="13"/>
      <color indexed="54"/>
      <name val="等线"/>
      <family val="0"/>
    </font>
    <font>
      <sz val="11"/>
      <color indexed="52"/>
      <name val="等线"/>
      <family val="0"/>
    </font>
    <font>
      <i/>
      <sz val="11"/>
      <color indexed="23"/>
      <name val="等线"/>
      <family val="0"/>
    </font>
    <font>
      <b/>
      <sz val="15"/>
      <color indexed="54"/>
      <name val="等线"/>
      <family val="0"/>
    </font>
    <font>
      <b/>
      <sz val="18"/>
      <color indexed="54"/>
      <name val="等线 Light"/>
      <family val="0"/>
    </font>
    <font>
      <sz val="11"/>
      <color indexed="10"/>
      <name val="等线"/>
      <family val="0"/>
    </font>
    <font>
      <u val="single"/>
      <sz val="11"/>
      <color indexed="12"/>
      <name val="等线"/>
      <family val="0"/>
    </font>
    <font>
      <b/>
      <sz val="11"/>
      <color indexed="52"/>
      <name val="等线"/>
      <family val="0"/>
    </font>
    <font>
      <u val="single"/>
      <sz val="11"/>
      <color indexed="20"/>
      <name val="等线"/>
      <family val="0"/>
    </font>
    <font>
      <sz val="11"/>
      <color indexed="62"/>
      <name val="等线"/>
      <family val="0"/>
    </font>
    <font>
      <b/>
      <sz val="11"/>
      <color indexed="63"/>
      <name val="等线"/>
      <family val="0"/>
    </font>
    <font>
      <b/>
      <sz val="11"/>
      <color indexed="9"/>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13"/>
        <bgColor indexed="64"/>
      </patternFill>
    </fill>
  </fills>
  <borders count="29">
    <border>
      <left/>
      <right/>
      <top/>
      <bottom/>
      <diagonal/>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color indexed="63"/>
      </top>
      <bottom style="thin"/>
    </border>
    <border>
      <left/>
      <right/>
      <top/>
      <bottom style="thin"/>
    </border>
    <border>
      <left style="thin"/>
      <right style="thin"/>
      <top/>
      <bottom style="thin"/>
    </border>
    <border>
      <left style="thin"/>
      <right/>
      <top/>
      <bottom style="thin"/>
    </border>
    <border>
      <left style="thin"/>
      <right/>
      <top style="thin"/>
      <bottom style="thin"/>
    </border>
    <border>
      <left style="thin"/>
      <right style="thin"/>
      <top/>
      <bottom/>
    </border>
    <border>
      <left/>
      <right style="thin"/>
      <top style="thin"/>
      <bottom style="thin"/>
    </border>
    <border>
      <left/>
      <right style="thin"/>
      <top/>
      <bottom style="thin"/>
    </border>
    <border>
      <left/>
      <right/>
      <top style="thin"/>
      <bottom style="thin"/>
    </border>
    <border>
      <left>
        <color indexed="63"/>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2" borderId="0" applyNumberFormat="0" applyBorder="0" applyAlignment="0" applyProtection="0"/>
    <xf numFmtId="0" fontId="28" fillId="0" borderId="1" applyNumberFormat="0" applyFill="0" applyAlignment="0" applyProtection="0"/>
    <xf numFmtId="0" fontId="32" fillId="0" borderId="0" applyNumberFormat="0" applyFill="0" applyBorder="0" applyAlignment="0" applyProtection="0"/>
    <xf numFmtId="0" fontId="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16" fillId="0" borderId="0">
      <alignment/>
      <protection/>
    </xf>
    <xf numFmtId="0" fontId="27" fillId="2" borderId="0" applyNumberFormat="0" applyBorder="0" applyAlignment="0" applyProtection="0"/>
    <xf numFmtId="0" fontId="35" fillId="0" borderId="0" applyNumberFormat="0" applyFill="0" applyBorder="0" applyAlignment="0" applyProtection="0"/>
    <xf numFmtId="0" fontId="0" fillId="8" borderId="0" applyNumberFormat="0" applyBorder="0" applyAlignment="0" applyProtection="0"/>
    <xf numFmtId="0" fontId="27" fillId="9" borderId="0" applyNumberFormat="0" applyBorder="0" applyAlignment="0" applyProtection="0"/>
    <xf numFmtId="0" fontId="33" fillId="0" borderId="4" applyNumberFormat="0" applyFill="0" applyAlignment="0" applyProtection="0"/>
    <xf numFmtId="0" fontId="42" fillId="0" borderId="0" applyNumberFormat="0" applyFill="0" applyBorder="0" applyAlignment="0" applyProtection="0"/>
    <xf numFmtId="0" fontId="0"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37" fillId="12" borderId="5"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27" fillId="13" borderId="0" applyNumberFormat="0" applyBorder="0" applyAlignment="0" applyProtection="0"/>
    <xf numFmtId="0" fontId="0" fillId="12" borderId="0" applyNumberFormat="0" applyBorder="0" applyAlignment="0" applyProtection="0"/>
    <xf numFmtId="0" fontId="27" fillId="4" borderId="0" applyNumberFormat="0" applyBorder="0" applyAlignment="0" applyProtection="0"/>
    <xf numFmtId="0" fontId="39" fillId="8" borderId="5" applyNumberFormat="0" applyAlignment="0" applyProtection="0"/>
    <xf numFmtId="0" fontId="40" fillId="12" borderId="6" applyNumberFormat="0" applyAlignment="0" applyProtection="0"/>
    <xf numFmtId="0" fontId="41" fillId="14" borderId="7" applyNumberFormat="0" applyAlignment="0" applyProtection="0"/>
    <xf numFmtId="0" fontId="31" fillId="0" borderId="8" applyNumberFormat="0" applyFill="0" applyAlignment="0" applyProtection="0"/>
    <xf numFmtId="0" fontId="27" fillId="5" borderId="0" applyNumberFormat="0" applyBorder="0" applyAlignment="0" applyProtection="0"/>
    <xf numFmtId="0" fontId="16" fillId="0" borderId="0">
      <alignment/>
      <protection/>
    </xf>
    <xf numFmtId="0" fontId="27" fillId="12" borderId="0" applyNumberFormat="0" applyBorder="0" applyAlignment="0" applyProtection="0"/>
    <xf numFmtId="0" fontId="0" fillId="11" borderId="9" applyNumberFormat="0" applyFont="0" applyAlignment="0" applyProtection="0"/>
    <xf numFmtId="0" fontId="34" fillId="0" borderId="0" applyNumberFormat="0" applyFill="0" applyBorder="0" applyAlignment="0" applyProtection="0"/>
    <xf numFmtId="0" fontId="29" fillId="3" borderId="0" applyNumberFormat="0" applyBorder="0" applyAlignment="0" applyProtection="0"/>
    <xf numFmtId="0" fontId="28" fillId="0" borderId="0" applyNumberFormat="0" applyFill="0" applyBorder="0" applyAlignment="0" applyProtection="0"/>
    <xf numFmtId="0" fontId="27" fillId="9" borderId="0" applyNumberFormat="0" applyBorder="0" applyAlignment="0" applyProtection="0"/>
    <xf numFmtId="0" fontId="26" fillId="2" borderId="0" applyNumberFormat="0" applyBorder="0" applyAlignment="0" applyProtection="0"/>
    <xf numFmtId="0" fontId="0" fillId="15" borderId="0" applyNumberFormat="0" applyBorder="0" applyAlignment="0" applyProtection="0"/>
    <xf numFmtId="0" fontId="25" fillId="16" borderId="0" applyNumberFormat="0" applyBorder="0" applyAlignment="0" applyProtection="0"/>
    <xf numFmtId="0" fontId="27" fillId="17" borderId="0" applyNumberFormat="0" applyBorder="0" applyAlignment="0" applyProtection="0"/>
    <xf numFmtId="0" fontId="0" fillId="5" borderId="0" applyNumberFormat="0" applyBorder="0" applyAlignment="0" applyProtection="0"/>
    <xf numFmtId="0" fontId="6" fillId="0" borderId="0">
      <alignment/>
      <protection/>
    </xf>
    <xf numFmtId="0" fontId="27" fillId="8" borderId="0" applyNumberFormat="0" applyBorder="0" applyAlignment="0" applyProtection="0"/>
    <xf numFmtId="0" fontId="0" fillId="8" borderId="0" applyNumberFormat="0" applyBorder="0" applyAlignment="0" applyProtection="0"/>
    <xf numFmtId="0" fontId="27" fillId="14" borderId="0" applyNumberFormat="0" applyBorder="0" applyAlignment="0" applyProtection="0"/>
  </cellStyleXfs>
  <cellXfs count="21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2" applyNumberFormat="1" applyFont="1" applyFill="1" applyAlignment="1">
      <alignment horizontal="center" vertical="center" wrapText="1"/>
      <protection/>
    </xf>
    <xf numFmtId="0" fontId="4" fillId="0" borderId="0" xfId="62" applyNumberFormat="1" applyFont="1" applyFill="1" applyBorder="1" applyAlignment="1" applyProtection="1">
      <alignment horizontal="left" vertical="center" wrapText="1"/>
      <protection/>
    </xf>
    <xf numFmtId="0"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pplyProtection="1">
      <alignment horizontal="center" vertical="center" wrapText="1"/>
      <protection/>
    </xf>
    <xf numFmtId="0" fontId="4" fillId="0" borderId="11" xfId="62" applyNumberFormat="1" applyFont="1" applyFill="1" applyBorder="1" applyAlignment="1" applyProtection="1">
      <alignment horizontal="center" vertical="center" wrapText="1"/>
      <protection/>
    </xf>
    <xf numFmtId="0" fontId="4" fillId="0" borderId="12" xfId="62" applyNumberFormat="1" applyFont="1" applyFill="1" applyBorder="1" applyAlignment="1" applyProtection="1">
      <alignment horizontal="center" vertical="center" wrapText="1"/>
      <protection/>
    </xf>
    <xf numFmtId="0" fontId="5" fillId="0" borderId="10" xfId="62"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9" fontId="5" fillId="0" borderId="10" xfId="0" applyNumberFormat="1" applyFont="1" applyBorder="1" applyAlignment="1">
      <alignment horizontal="center"/>
    </xf>
    <xf numFmtId="0" fontId="4" fillId="0" borderId="10" xfId="0" applyNumberFormat="1" applyFont="1" applyFill="1" applyBorder="1" applyAlignment="1" applyProtection="1">
      <alignment horizontal="center" vertical="center" wrapText="1"/>
      <protection/>
    </xf>
    <xf numFmtId="9" fontId="0" fillId="0" borderId="10" xfId="0" applyNumberFormat="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4" fillId="0" borderId="0" xfId="62" applyNumberFormat="1" applyFont="1" applyFill="1" applyBorder="1" applyAlignment="1" applyProtection="1">
      <alignment horizontal="center" vertical="center" wrapText="1"/>
      <protection/>
    </xf>
    <xf numFmtId="0" fontId="4" fillId="0" borderId="13" xfId="62" applyNumberFormat="1" applyFont="1" applyFill="1" applyBorder="1" applyAlignment="1" applyProtection="1">
      <alignment horizontal="center" vertical="center" wrapText="1"/>
      <protection/>
    </xf>
    <xf numFmtId="0" fontId="5" fillId="0" borderId="10" xfId="0" applyFont="1" applyBorder="1" applyAlignment="1">
      <alignment horizontal="center"/>
    </xf>
    <xf numFmtId="0" fontId="0" fillId="0" borderId="10" xfId="0" applyBorder="1" applyAlignment="1">
      <alignment horizontal="center" vertical="center"/>
    </xf>
    <xf numFmtId="9"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wrapText="1"/>
    </xf>
    <xf numFmtId="9" fontId="5" fillId="0" borderId="10" xfId="0" applyNumberFormat="1" applyFont="1" applyBorder="1" applyAlignment="1">
      <alignment horizontal="center" vertical="center" wrapText="1"/>
    </xf>
    <xf numFmtId="0" fontId="0" fillId="0" borderId="14" xfId="0" applyBorder="1" applyAlignment="1">
      <alignment horizontal="left" vertical="center"/>
    </xf>
    <xf numFmtId="0" fontId="6" fillId="0" borderId="0" xfId="62">
      <alignment/>
      <protection/>
    </xf>
    <xf numFmtId="0" fontId="7" fillId="0" borderId="0" xfId="50" applyNumberFormat="1" applyFont="1" applyFill="1" applyAlignment="1" applyProtection="1">
      <alignment vertical="center" wrapText="1"/>
      <protection/>
    </xf>
    <xf numFmtId="0" fontId="8" fillId="0" borderId="0" xfId="62" applyNumberFormat="1" applyFont="1" applyFill="1" applyAlignment="1">
      <alignment horizontal="center" vertical="center" wrapText="1"/>
      <protection/>
    </xf>
    <xf numFmtId="0" fontId="9" fillId="0" borderId="10" xfId="62" applyNumberFormat="1" applyFont="1" applyFill="1" applyBorder="1" applyAlignment="1" applyProtection="1">
      <alignment horizontal="center" vertical="center" wrapText="1"/>
      <protection/>
    </xf>
    <xf numFmtId="0" fontId="10" fillId="0" borderId="15" xfId="0" applyFont="1" applyBorder="1" applyAlignment="1">
      <alignment horizontal="center" vertical="center"/>
    </xf>
    <xf numFmtId="0" fontId="10" fillId="0" borderId="16" xfId="0" applyFont="1" applyBorder="1" applyAlignment="1">
      <alignment horizontal="center" vertical="center"/>
    </xf>
    <xf numFmtId="9" fontId="9" fillId="0" borderId="10" xfId="62" applyNumberFormat="1" applyFont="1" applyFill="1" applyBorder="1" applyAlignment="1" applyProtection="1">
      <alignment horizontal="center" vertical="center" wrapText="1"/>
      <protection/>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4" xfId="62" applyFont="1" applyBorder="1" applyAlignment="1">
      <alignment horizontal="left"/>
      <protection/>
    </xf>
    <xf numFmtId="0" fontId="6" fillId="0" borderId="14" xfId="62" applyFont="1" applyBorder="1" applyAlignment="1">
      <alignment horizontal="left"/>
      <protection/>
    </xf>
    <xf numFmtId="0" fontId="6" fillId="0" borderId="0" xfId="62" applyFont="1" applyAlignment="1">
      <alignment horizontal="left"/>
      <protection/>
    </xf>
    <xf numFmtId="0" fontId="6" fillId="0" borderId="0" xfId="62" applyFont="1">
      <alignment/>
      <protection/>
    </xf>
    <xf numFmtId="0" fontId="6" fillId="0" borderId="0" xfId="62" applyFont="1" applyAlignment="1">
      <alignment vertical="center"/>
      <protection/>
    </xf>
    <xf numFmtId="0" fontId="6" fillId="0" borderId="0" xfId="62" applyFont="1" applyAlignment="1">
      <alignment horizontal="center" vertical="center"/>
      <protection/>
    </xf>
    <xf numFmtId="0" fontId="6" fillId="0" borderId="0" xfId="62" applyAlignment="1">
      <alignment vertical="center"/>
      <protection/>
    </xf>
    <xf numFmtId="0" fontId="6" fillId="0" borderId="0" xfId="62" applyAlignment="1">
      <alignment horizontal="center" vertical="center"/>
      <protection/>
    </xf>
    <xf numFmtId="0" fontId="1" fillId="0" borderId="0" xfId="62" applyNumberFormat="1" applyFont="1" applyFill="1" applyBorder="1" applyAlignment="1" applyProtection="1">
      <alignment horizontal="right" vertical="center" wrapText="1"/>
      <protection/>
    </xf>
    <xf numFmtId="0" fontId="0" fillId="0" borderId="0" xfId="0" applyFill="1" applyAlignment="1">
      <alignment/>
    </xf>
    <xf numFmtId="0" fontId="7" fillId="0" borderId="0" xfId="50"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29" applyNumberFormat="1" applyFont="1" applyFill="1" applyBorder="1" applyAlignment="1" applyProtection="1">
      <alignment horizontal="center" vertical="center" wrapText="1"/>
      <protection/>
    </xf>
    <xf numFmtId="0" fontId="9" fillId="0" borderId="10" xfId="50" applyFont="1" applyFill="1" applyBorder="1" applyAlignment="1">
      <alignment horizontal="left" vertical="center"/>
      <protection/>
    </xf>
    <xf numFmtId="0" fontId="0" fillId="0" borderId="10" xfId="0" applyBorder="1" applyAlignment="1">
      <alignment/>
    </xf>
    <xf numFmtId="0" fontId="0" fillId="0" borderId="10" xfId="0" applyBorder="1" applyAlignment="1">
      <alignment horizontal="center"/>
    </xf>
    <xf numFmtId="0" fontId="9" fillId="0" borderId="10" xfId="50" applyFont="1" applyFill="1" applyBorder="1" applyAlignment="1">
      <alignment horizontal="left" vertical="center" indent="2"/>
      <protection/>
    </xf>
    <xf numFmtId="0" fontId="15" fillId="0" borderId="0" xfId="29" applyFont="1">
      <alignment/>
      <protection/>
    </xf>
    <xf numFmtId="0" fontId="16" fillId="0" borderId="0" xfId="29">
      <alignment/>
      <protection/>
    </xf>
    <xf numFmtId="0" fontId="7" fillId="0" borderId="0" xfId="29" applyNumberFormat="1" applyFont="1" applyFill="1" applyAlignment="1" applyProtection="1">
      <alignment horizontal="left" vertical="center"/>
      <protection/>
    </xf>
    <xf numFmtId="0" fontId="16" fillId="0" borderId="0" xfId="29" applyFill="1">
      <alignment/>
      <protection/>
    </xf>
    <xf numFmtId="0" fontId="8" fillId="0" borderId="0" xfId="29" applyNumberFormat="1" applyFont="1" applyFill="1" applyAlignment="1" applyProtection="1">
      <alignment horizontal="center"/>
      <protection/>
    </xf>
    <xf numFmtId="0" fontId="17" fillId="0" borderId="0" xfId="29" applyFont="1" applyFill="1" applyAlignment="1">
      <alignment horizontal="centerContinuous"/>
      <protection/>
    </xf>
    <xf numFmtId="0" fontId="16" fillId="0" borderId="0" xfId="29" applyFill="1" applyAlignment="1">
      <alignment horizontal="centerContinuous"/>
      <protection/>
    </xf>
    <xf numFmtId="0" fontId="16" fillId="0" borderId="0" xfId="29" applyAlignment="1">
      <alignment horizontal="centerContinuous"/>
      <protection/>
    </xf>
    <xf numFmtId="0" fontId="9" fillId="0" borderId="0" xfId="29" applyFont="1">
      <alignment/>
      <protection/>
    </xf>
    <xf numFmtId="0" fontId="9" fillId="0" borderId="0" xfId="29" applyFont="1" applyFill="1">
      <alignment/>
      <protection/>
    </xf>
    <xf numFmtId="0" fontId="14" fillId="0" borderId="18" xfId="29" applyNumberFormat="1" applyFont="1" applyFill="1" applyBorder="1" applyAlignment="1" applyProtection="1">
      <alignment horizontal="center" vertical="center" wrapText="1"/>
      <protection/>
    </xf>
    <xf numFmtId="49" fontId="14" fillId="0" borderId="10" xfId="29" applyNumberFormat="1" applyFont="1" applyFill="1" applyBorder="1" applyAlignment="1" applyProtection="1">
      <alignment vertical="center"/>
      <protection/>
    </xf>
    <xf numFmtId="176" fontId="14" fillId="0" borderId="10" xfId="29" applyNumberFormat="1" applyFont="1" applyFill="1" applyBorder="1" applyAlignment="1" applyProtection="1">
      <alignment horizontal="center" vertical="center"/>
      <protection/>
    </xf>
    <xf numFmtId="4" fontId="14" fillId="0" borderId="10" xfId="29" applyNumberFormat="1" applyFont="1" applyFill="1" applyBorder="1" applyAlignment="1" applyProtection="1">
      <alignment horizontal="center" vertical="center" wrapText="1"/>
      <protection/>
    </xf>
    <xf numFmtId="49" fontId="18" fillId="0" borderId="10" xfId="0" applyNumberFormat="1" applyFont="1" applyFill="1" applyBorder="1" applyAlignment="1">
      <alignment horizontal="left" vertical="center"/>
    </xf>
    <xf numFmtId="0" fontId="18" fillId="0" borderId="10" xfId="0" applyFont="1" applyFill="1" applyBorder="1" applyAlignment="1">
      <alignment/>
    </xf>
    <xf numFmtId="4" fontId="9" fillId="0" borderId="10" xfId="29"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horizontal="left" vertical="center"/>
    </xf>
    <xf numFmtId="0" fontId="1" fillId="0" borderId="10" xfId="0" applyFont="1" applyFill="1" applyBorder="1" applyAlignment="1">
      <alignment/>
    </xf>
    <xf numFmtId="0" fontId="9" fillId="0" borderId="10" xfId="29" applyNumberFormat="1" applyFont="1" applyFill="1" applyBorder="1" applyAlignment="1" applyProtection="1">
      <alignment horizontal="center" vertical="center" wrapText="1"/>
      <protection/>
    </xf>
    <xf numFmtId="0" fontId="18" fillId="0" borderId="10" xfId="0" applyFont="1" applyFill="1" applyBorder="1" applyAlignment="1">
      <alignment horizontal="left" vertical="center"/>
    </xf>
    <xf numFmtId="0" fontId="18" fillId="0" borderId="10" xfId="29" applyFont="1" applyFill="1" applyBorder="1" applyAlignment="1">
      <alignment horizontal="center"/>
      <protection/>
    </xf>
    <xf numFmtId="0" fontId="1" fillId="0" borderId="10" xfId="29" applyFont="1" applyFill="1" applyBorder="1" applyAlignment="1">
      <alignment horizontal="center"/>
      <protection/>
    </xf>
    <xf numFmtId="0" fontId="18" fillId="0" borderId="10" xfId="29" applyFont="1" applyBorder="1" applyAlignment="1">
      <alignment horizontal="center"/>
      <protection/>
    </xf>
    <xf numFmtId="0" fontId="1" fillId="0" borderId="10" xfId="29" applyFont="1" applyBorder="1" applyAlignment="1">
      <alignment horizontal="center"/>
      <protection/>
    </xf>
    <xf numFmtId="0" fontId="18" fillId="0" borderId="10" xfId="0" applyFont="1" applyFill="1" applyBorder="1" applyAlignment="1">
      <alignment horizontal="left"/>
    </xf>
    <xf numFmtId="0" fontId="17" fillId="0" borderId="0" xfId="29" applyNumberFormat="1" applyFont="1" applyFill="1" applyAlignment="1" applyProtection="1">
      <alignment horizontal="centerContinuous"/>
      <protection/>
    </xf>
    <xf numFmtId="0" fontId="9" fillId="0" borderId="0" xfId="29" applyFont="1" applyAlignment="1">
      <alignment horizontal="right"/>
      <protection/>
    </xf>
    <xf numFmtId="4" fontId="14" fillId="0" borderId="10" xfId="29" applyNumberFormat="1" applyFont="1" applyFill="1" applyBorder="1" applyAlignment="1" applyProtection="1">
      <alignment horizontal="right" vertical="center" wrapText="1"/>
      <protection/>
    </xf>
    <xf numFmtId="0" fontId="15" fillId="0" borderId="10" xfId="29" applyFont="1" applyFill="1" applyBorder="1">
      <alignment/>
      <protection/>
    </xf>
    <xf numFmtId="0" fontId="16" fillId="0" borderId="10" xfId="29" applyFill="1" applyBorder="1">
      <alignment/>
      <protection/>
    </xf>
    <xf numFmtId="0" fontId="16" fillId="0" borderId="10" xfId="29" applyBorder="1">
      <alignment/>
      <protection/>
    </xf>
    <xf numFmtId="0" fontId="15" fillId="0" borderId="10" xfId="29" applyFont="1" applyBorder="1">
      <alignment/>
      <protection/>
    </xf>
    <xf numFmtId="0" fontId="8" fillId="0" borderId="0" xfId="29" applyNumberFormat="1" applyFont="1" applyFill="1" applyAlignment="1" applyProtection="1">
      <alignment horizontal="centerContinuous"/>
      <protection/>
    </xf>
    <xf numFmtId="0" fontId="7" fillId="0" borderId="0" xfId="29" applyNumberFormat="1" applyFont="1" applyFill="1" applyAlignment="1" applyProtection="1">
      <alignment horizontal="centerContinuous"/>
      <protection/>
    </xf>
    <xf numFmtId="0" fontId="14" fillId="0" borderId="0" xfId="29" applyNumberFormat="1" applyFont="1" applyFill="1" applyAlignment="1" applyProtection="1">
      <alignment horizontal="centerContinuous"/>
      <protection/>
    </xf>
    <xf numFmtId="0" fontId="14" fillId="0" borderId="10" xfId="29" applyNumberFormat="1" applyFont="1" applyFill="1" applyBorder="1" applyAlignment="1" applyProtection="1">
      <alignment horizontal="center" vertical="center"/>
      <protection/>
    </xf>
    <xf numFmtId="0" fontId="14" fillId="0" borderId="10" xfId="29" applyFont="1" applyBorder="1" applyAlignment="1">
      <alignment horizontal="center" vertical="center" wrapText="1"/>
      <protection/>
    </xf>
    <xf numFmtId="0" fontId="14" fillId="0" borderId="10" xfId="29" applyFont="1" applyFill="1" applyBorder="1" applyAlignment="1">
      <alignment horizontal="center" vertical="center" wrapText="1"/>
      <protection/>
    </xf>
    <xf numFmtId="0" fontId="14" fillId="0" borderId="19" xfId="29" applyFont="1" applyBorder="1" applyAlignment="1">
      <alignment horizontal="center" vertical="center" wrapText="1"/>
      <protection/>
    </xf>
    <xf numFmtId="0" fontId="14" fillId="0" borderId="19" xfId="29" applyFont="1" applyFill="1" applyBorder="1" applyAlignment="1">
      <alignment horizontal="center" vertical="center" wrapText="1"/>
      <protection/>
    </xf>
    <xf numFmtId="177" fontId="14" fillId="0" borderId="19" xfId="29" applyNumberFormat="1" applyFont="1" applyFill="1" applyBorder="1" applyAlignment="1" applyProtection="1">
      <alignment horizontal="center" vertical="center"/>
      <protection/>
    </xf>
    <xf numFmtId="177" fontId="14" fillId="0" borderId="10" xfId="29" applyNumberFormat="1" applyFont="1" applyFill="1" applyBorder="1" applyAlignment="1" applyProtection="1">
      <alignment horizontal="center" vertical="center" wrapText="1"/>
      <protection/>
    </xf>
    <xf numFmtId="177" fontId="9" fillId="0" borderId="19" xfId="29" applyNumberFormat="1" applyFont="1" applyFill="1" applyBorder="1" applyAlignment="1" applyProtection="1">
      <alignment horizontal="center" vertical="center"/>
      <protection/>
    </xf>
    <xf numFmtId="0" fontId="14" fillId="0" borderId="19" xfId="29" applyNumberFormat="1" applyFont="1" applyFill="1" applyBorder="1" applyAlignment="1" applyProtection="1">
      <alignment horizontal="center" vertical="center"/>
      <protection/>
    </xf>
    <xf numFmtId="0" fontId="9" fillId="0" borderId="19" xfId="29" applyNumberFormat="1" applyFont="1" applyFill="1" applyBorder="1" applyAlignment="1" applyProtection="1">
      <alignment horizontal="center" vertical="center"/>
      <protection/>
    </xf>
    <xf numFmtId="0" fontId="19" fillId="0" borderId="0" xfId="29" applyFont="1" applyFill="1" applyAlignment="1">
      <alignment horizontal="right"/>
      <protection/>
    </xf>
    <xf numFmtId="0" fontId="9" fillId="0" borderId="20" xfId="29" applyNumberFormat="1" applyFont="1" applyFill="1" applyBorder="1" applyAlignment="1" applyProtection="1">
      <alignment horizontal="right"/>
      <protection/>
    </xf>
    <xf numFmtId="0" fontId="4" fillId="0" borderId="0" xfId="29" applyFont="1" applyFill="1" applyAlignment="1">
      <alignment horizontal="right" vertical="center"/>
      <protection/>
    </xf>
    <xf numFmtId="0" fontId="4" fillId="0" borderId="0" xfId="29" applyFont="1" applyFill="1" applyAlignment="1">
      <alignment vertical="center"/>
      <protection/>
    </xf>
    <xf numFmtId="0" fontId="19" fillId="0" borderId="0" xfId="29" applyFont="1" applyAlignment="1">
      <alignment horizontal="right"/>
      <protection/>
    </xf>
    <xf numFmtId="0" fontId="8" fillId="0" borderId="0" xfId="29" applyFont="1" applyFill="1" applyAlignment="1">
      <alignment horizontal="centerContinuous" vertical="center"/>
      <protection/>
    </xf>
    <xf numFmtId="0" fontId="20" fillId="0" borderId="0" xfId="29" applyFont="1" applyFill="1" applyAlignment="1">
      <alignment horizontal="centerContinuous" vertical="center"/>
      <protection/>
    </xf>
    <xf numFmtId="0" fontId="4" fillId="0" borderId="0" xfId="29" applyFont="1" applyFill="1" applyAlignment="1">
      <alignment horizontal="centerContinuous" vertical="center"/>
      <protection/>
    </xf>
    <xf numFmtId="0" fontId="9" fillId="0" borderId="0" xfId="29" applyFont="1" applyFill="1" applyAlignment="1">
      <alignment horizontal="center" vertical="center"/>
      <protection/>
    </xf>
    <xf numFmtId="0" fontId="9" fillId="0" borderId="0" xfId="29" applyFont="1" applyFill="1" applyAlignment="1">
      <alignment vertical="center"/>
      <protection/>
    </xf>
    <xf numFmtId="0" fontId="14" fillId="0" borderId="21" xfId="29" applyNumberFormat="1" applyFont="1" applyFill="1" applyBorder="1" applyAlignment="1" applyProtection="1">
      <alignment horizontal="center" vertical="center"/>
      <protection/>
    </xf>
    <xf numFmtId="0" fontId="14" fillId="0" borderId="21" xfId="29" applyNumberFormat="1" applyFont="1" applyFill="1" applyBorder="1" applyAlignment="1" applyProtection="1">
      <alignment horizontal="centerContinuous" vertical="center" wrapText="1"/>
      <protection/>
    </xf>
    <xf numFmtId="0" fontId="9" fillId="0" borderId="22" xfId="29" applyFont="1" applyFill="1" applyBorder="1" applyAlignment="1">
      <alignment horizontal="center" vertical="center"/>
      <protection/>
    </xf>
    <xf numFmtId="4" fontId="9" fillId="0" borderId="10" xfId="50" applyNumberFormat="1" applyFont="1" applyFill="1" applyBorder="1" applyAlignment="1">
      <alignment horizontal="center" vertical="center" wrapText="1"/>
      <protection/>
    </xf>
    <xf numFmtId="0" fontId="9" fillId="0" borderId="10" xfId="50" applyFont="1" applyFill="1" applyBorder="1" applyAlignment="1">
      <alignment horizontal="center" vertical="center"/>
      <protection/>
    </xf>
    <xf numFmtId="4" fontId="9" fillId="0" borderId="21" xfId="50" applyNumberFormat="1" applyFont="1" applyBorder="1" applyAlignment="1">
      <alignment horizontal="center" vertical="center"/>
      <protection/>
    </xf>
    <xf numFmtId="0" fontId="9" fillId="0" borderId="23" xfId="29" applyFont="1" applyBorder="1" applyAlignment="1">
      <alignment horizontal="center" vertical="center"/>
      <protection/>
    </xf>
    <xf numFmtId="4" fontId="9" fillId="0" borderId="10" xfId="29" applyNumberFormat="1" applyFont="1" applyFill="1" applyBorder="1" applyAlignment="1" applyProtection="1">
      <alignment horizontal="right" vertical="center" wrapText="1"/>
      <protection/>
    </xf>
    <xf numFmtId="4" fontId="9" fillId="0" borderId="10" xfId="50" applyNumberFormat="1" applyFont="1" applyBorder="1" applyAlignment="1">
      <alignment horizontal="center" vertical="center" wrapText="1"/>
      <protection/>
    </xf>
    <xf numFmtId="4" fontId="9" fillId="0" borderId="24" xfId="29" applyNumberFormat="1" applyFont="1" applyFill="1" applyBorder="1" applyAlignment="1" applyProtection="1">
      <alignment horizontal="right" vertical="center" wrapText="1"/>
      <protection/>
    </xf>
    <xf numFmtId="0" fontId="9" fillId="0" borderId="23" xfId="29" applyFont="1" applyFill="1" applyBorder="1" applyAlignment="1">
      <alignment horizontal="center" vertical="center"/>
      <protection/>
    </xf>
    <xf numFmtId="4" fontId="9" fillId="0" borderId="18" xfId="29" applyNumberFormat="1" applyFont="1" applyFill="1" applyBorder="1" applyAlignment="1" applyProtection="1">
      <alignment horizontal="right" vertical="center" wrapText="1"/>
      <protection/>
    </xf>
    <xf numFmtId="4" fontId="9" fillId="0" borderId="21" xfId="29" applyNumberFormat="1" applyFont="1" applyFill="1" applyBorder="1" applyAlignment="1" applyProtection="1">
      <alignment horizontal="right" vertical="center" wrapText="1"/>
      <protection/>
    </xf>
    <xf numFmtId="0" fontId="9" fillId="0" borderId="10" xfId="29" applyNumberFormat="1" applyFont="1" applyFill="1" applyBorder="1" applyAlignment="1" applyProtection="1">
      <alignment horizontal="center" vertical="center"/>
      <protection/>
    </xf>
    <xf numFmtId="4" fontId="9" fillId="0" borderId="18" xfId="29" applyNumberFormat="1" applyFont="1" applyFill="1" applyBorder="1" applyAlignment="1">
      <alignment horizontal="center" vertical="center" wrapText="1"/>
      <protection/>
    </xf>
    <xf numFmtId="4" fontId="9" fillId="0" borderId="10" xfId="29" applyNumberFormat="1" applyFont="1" applyBorder="1" applyAlignment="1">
      <alignment horizontal="center" vertical="center" wrapText="1"/>
      <protection/>
    </xf>
    <xf numFmtId="4" fontId="9" fillId="0" borderId="18" xfId="29" applyNumberFormat="1" applyFont="1" applyFill="1" applyBorder="1" applyAlignment="1">
      <alignment horizontal="right" vertical="center" wrapText="1"/>
      <protection/>
    </xf>
    <xf numFmtId="0" fontId="9" fillId="0" borderId="25" xfId="29" applyFont="1" applyBorder="1" applyAlignment="1">
      <alignment horizontal="center" vertical="center" wrapText="1"/>
      <protection/>
    </xf>
    <xf numFmtId="0" fontId="9" fillId="0" borderId="25" xfId="29" applyFont="1" applyFill="1" applyBorder="1" applyAlignment="1">
      <alignment horizontal="center" vertical="center" wrapText="1"/>
      <protection/>
    </xf>
    <xf numFmtId="0" fontId="9" fillId="0" borderId="10" xfId="29" applyFont="1" applyFill="1" applyBorder="1" applyAlignment="1">
      <alignment horizontal="center" vertical="center"/>
      <protection/>
    </xf>
    <xf numFmtId="4" fontId="9" fillId="0" borderId="21" xfId="29" applyNumberFormat="1" applyFont="1" applyFill="1" applyBorder="1" applyAlignment="1">
      <alignment horizontal="center" vertical="center" wrapText="1"/>
      <protection/>
    </xf>
    <xf numFmtId="0" fontId="9" fillId="0" borderId="10" xfId="29" applyFont="1" applyFill="1" applyBorder="1" applyAlignment="1">
      <alignment horizontal="center" vertical="center" wrapText="1"/>
      <protection/>
    </xf>
    <xf numFmtId="0" fontId="4" fillId="0" borderId="0" xfId="29" applyFont="1" applyFill="1">
      <alignment/>
      <protection/>
    </xf>
    <xf numFmtId="0" fontId="8" fillId="0" borderId="0" xfId="29" applyFont="1" applyFill="1" applyAlignment="1">
      <alignment horizontal="centerContinuous"/>
      <protection/>
    </xf>
    <xf numFmtId="0" fontId="21" fillId="0" borderId="0" xfId="29" applyFont="1" applyAlignment="1">
      <alignment horizontal="centerContinuous"/>
      <protection/>
    </xf>
    <xf numFmtId="0" fontId="14" fillId="0" borderId="0" xfId="29" applyFont="1" applyFill="1" applyAlignment="1">
      <alignment horizontal="centerContinuous"/>
      <protection/>
    </xf>
    <xf numFmtId="0" fontId="14" fillId="0" borderId="0" xfId="29" applyFont="1" applyAlignment="1">
      <alignment horizontal="centerContinuous"/>
      <protection/>
    </xf>
    <xf numFmtId="0" fontId="14" fillId="0" borderId="23" xfId="29" applyNumberFormat="1" applyFont="1" applyFill="1" applyBorder="1" applyAlignment="1" applyProtection="1">
      <alignment horizontal="center" vertical="center"/>
      <protection/>
    </xf>
    <xf numFmtId="0" fontId="14" fillId="0" borderId="18" xfId="29" applyNumberFormat="1" applyFont="1" applyFill="1" applyBorder="1" applyAlignment="1" applyProtection="1">
      <alignment horizontal="center" vertical="center"/>
      <protection/>
    </xf>
    <xf numFmtId="0" fontId="14" fillId="0" borderId="24" xfId="29" applyNumberFormat="1" applyFont="1" applyFill="1" applyBorder="1" applyAlignment="1" applyProtection="1">
      <alignment horizontal="center" vertical="center"/>
      <protection/>
    </xf>
    <xf numFmtId="49" fontId="9" fillId="0" borderId="23" xfId="29" applyNumberFormat="1" applyFont="1" applyFill="1" applyBorder="1" applyAlignment="1" applyProtection="1">
      <alignment horizontal="left" vertical="center"/>
      <protection/>
    </xf>
    <xf numFmtId="176" fontId="9" fillId="0" borderId="10" xfId="29" applyNumberFormat="1" applyFont="1" applyFill="1" applyBorder="1" applyAlignment="1" applyProtection="1">
      <alignment horizontal="left" vertical="center"/>
      <protection/>
    </xf>
    <xf numFmtId="4" fontId="9" fillId="0" borderId="23" xfId="29" applyNumberFormat="1" applyFont="1" applyFill="1" applyBorder="1" applyAlignment="1" applyProtection="1">
      <alignment horizontal="right" vertical="center" wrapText="1"/>
      <protection/>
    </xf>
    <xf numFmtId="0" fontId="1" fillId="0" borderId="0" xfId="29" applyFont="1" applyFill="1">
      <alignment/>
      <protection/>
    </xf>
    <xf numFmtId="0" fontId="14" fillId="0" borderId="0" xfId="29" applyFont="1" applyAlignment="1">
      <alignment horizontal="right"/>
      <protection/>
    </xf>
    <xf numFmtId="0" fontId="21" fillId="0" borderId="0" xfId="29" applyFont="1" applyFill="1" applyAlignment="1">
      <alignment horizontal="centerContinuous"/>
      <protection/>
    </xf>
    <xf numFmtId="0" fontId="4" fillId="0" borderId="0" xfId="29" applyFont="1">
      <alignment/>
      <protection/>
    </xf>
    <xf numFmtId="0" fontId="14" fillId="0" borderId="22" xfId="29" applyNumberFormat="1" applyFont="1" applyFill="1" applyBorder="1" applyAlignment="1" applyProtection="1">
      <alignment horizontal="center" vertical="center" wrapText="1"/>
      <protection/>
    </xf>
    <xf numFmtId="0" fontId="14" fillId="0" borderId="24" xfId="29" applyNumberFormat="1" applyFont="1" applyFill="1" applyBorder="1" applyAlignment="1" applyProtection="1">
      <alignment horizontal="center" vertical="center" wrapText="1"/>
      <protection/>
    </xf>
    <xf numFmtId="4" fontId="9" fillId="0" borderId="10" xfId="29" applyNumberFormat="1" applyFont="1" applyFill="1" applyBorder="1" applyAlignment="1" applyProtection="1">
      <alignment/>
      <protection/>
    </xf>
    <xf numFmtId="0" fontId="7" fillId="0" borderId="0" xfId="29" applyFont="1" applyAlignment="1">
      <alignment vertical="center"/>
      <protection/>
    </xf>
    <xf numFmtId="0" fontId="14" fillId="0" borderId="26" xfId="29" applyNumberFormat="1" applyFont="1" applyFill="1" applyBorder="1" applyAlignment="1" applyProtection="1">
      <alignment horizontal="center" vertical="center"/>
      <protection/>
    </xf>
    <xf numFmtId="4" fontId="9" fillId="0" borderId="23" xfId="29" applyNumberFormat="1" applyFont="1" applyFill="1" applyBorder="1" applyAlignment="1" applyProtection="1">
      <alignment/>
      <protection/>
    </xf>
    <xf numFmtId="4" fontId="9" fillId="0" borderId="23" xfId="29" applyNumberFormat="1" applyFont="1" applyFill="1" applyBorder="1" applyAlignment="1" applyProtection="1">
      <alignment horizontal="center" vertical="center" wrapText="1"/>
      <protection/>
    </xf>
    <xf numFmtId="0" fontId="19" fillId="0" borderId="0" xfId="29" applyFont="1" applyAlignment="1">
      <alignment horizontal="center" vertical="center"/>
      <protection/>
    </xf>
    <xf numFmtId="4" fontId="9" fillId="0" borderId="25" xfId="29" applyNumberFormat="1" applyFont="1" applyFill="1" applyBorder="1" applyAlignment="1" applyProtection="1">
      <alignment horizontal="center" vertical="center" wrapText="1"/>
      <protection/>
    </xf>
    <xf numFmtId="4" fontId="9" fillId="0" borderId="27" xfId="29" applyNumberFormat="1" applyFont="1" applyFill="1" applyBorder="1" applyAlignment="1" applyProtection="1">
      <alignment horizontal="center" vertical="center" wrapText="1"/>
      <protection/>
    </xf>
    <xf numFmtId="0" fontId="7" fillId="0" borderId="0" xfId="29" applyFont="1">
      <alignment/>
      <protection/>
    </xf>
    <xf numFmtId="49" fontId="8" fillId="0" borderId="0" xfId="29" applyNumberFormat="1" applyFont="1" applyFill="1" applyAlignment="1" applyProtection="1">
      <alignment horizontal="centerContinuous"/>
      <protection/>
    </xf>
    <xf numFmtId="0" fontId="21" fillId="0" borderId="0" xfId="29" applyNumberFormat="1" applyFont="1" applyFill="1" applyAlignment="1" applyProtection="1">
      <alignment horizontal="centerContinuous"/>
      <protection/>
    </xf>
    <xf numFmtId="49" fontId="14" fillId="0" borderId="10" xfId="29" applyNumberFormat="1" applyFont="1" applyFill="1" applyBorder="1" applyAlignment="1" applyProtection="1">
      <alignment/>
      <protection/>
    </xf>
    <xf numFmtId="176" fontId="14" fillId="0" borderId="10" xfId="29" applyNumberFormat="1" applyFont="1" applyFill="1" applyBorder="1" applyAlignment="1" applyProtection="1">
      <alignment vertical="center"/>
      <protection/>
    </xf>
    <xf numFmtId="177" fontId="14" fillId="0" borderId="10" xfId="29" applyNumberFormat="1" applyFont="1" applyFill="1" applyBorder="1" applyAlignment="1">
      <alignment horizontal="center" vertical="center" wrapText="1"/>
      <protection/>
    </xf>
    <xf numFmtId="49" fontId="9" fillId="0" borderId="10" xfId="29" applyNumberFormat="1" applyFont="1" applyFill="1" applyBorder="1" applyAlignment="1" applyProtection="1">
      <alignment vertical="center"/>
      <protection/>
    </xf>
    <xf numFmtId="176" fontId="9" fillId="0" borderId="10" xfId="29" applyNumberFormat="1" applyFont="1" applyFill="1" applyBorder="1" applyAlignment="1" applyProtection="1">
      <alignment vertical="center"/>
      <protection/>
    </xf>
    <xf numFmtId="4" fontId="14" fillId="0" borderId="10" xfId="29" applyNumberFormat="1" applyFont="1" applyFill="1" applyBorder="1" applyAlignment="1">
      <alignment horizontal="center" vertical="center" wrapText="1"/>
      <protection/>
    </xf>
    <xf numFmtId="0" fontId="9" fillId="0" borderId="10" xfId="29" applyFont="1" applyFill="1" applyBorder="1" applyAlignment="1">
      <alignment vertical="center"/>
      <protection/>
    </xf>
    <xf numFmtId="0" fontId="9" fillId="0" borderId="10" xfId="29" applyFont="1" applyBorder="1" applyAlignment="1">
      <alignment vertical="center"/>
      <protection/>
    </xf>
    <xf numFmtId="0" fontId="19" fillId="0" borderId="0" xfId="29" applyFont="1" applyAlignment="1">
      <alignment horizontal="right" vertical="center"/>
      <protection/>
    </xf>
    <xf numFmtId="0" fontId="9" fillId="0" borderId="0" xfId="29" applyFont="1" applyAlignment="1">
      <alignment horizontal="right" vertical="center"/>
      <protection/>
    </xf>
    <xf numFmtId="0" fontId="7" fillId="0" borderId="0" xfId="29" applyFont="1" applyFill="1">
      <alignment/>
      <protection/>
    </xf>
    <xf numFmtId="0" fontId="1" fillId="0" borderId="10" xfId="0" applyFont="1" applyFill="1" applyBorder="1" applyAlignment="1">
      <alignment horizontal="left" vertical="center"/>
    </xf>
    <xf numFmtId="0" fontId="9" fillId="0" borderId="21" xfId="29" applyNumberFormat="1" applyFont="1" applyFill="1" applyBorder="1" applyAlignment="1" applyProtection="1">
      <alignment horizontal="center" vertical="center"/>
      <protection/>
    </xf>
    <xf numFmtId="0" fontId="9" fillId="0" borderId="0" xfId="29" applyNumberFormat="1" applyFont="1" applyFill="1" applyAlignment="1" applyProtection="1">
      <alignment horizontal="right"/>
      <protection/>
    </xf>
    <xf numFmtId="0" fontId="9" fillId="0" borderId="28" xfId="29" applyNumberFormat="1" applyFont="1" applyFill="1" applyBorder="1" applyAlignment="1" applyProtection="1">
      <alignment horizontal="center" vertical="center"/>
      <protection/>
    </xf>
    <xf numFmtId="0" fontId="4" fillId="0" borderId="0" xfId="50" applyFont="1">
      <alignment/>
      <protection/>
    </xf>
    <xf numFmtId="0" fontId="16" fillId="0" borderId="0" xfId="50" applyAlignment="1">
      <alignment wrapText="1"/>
      <protection/>
    </xf>
    <xf numFmtId="0" fontId="16" fillId="0" borderId="0" xfId="50">
      <alignment/>
      <protection/>
    </xf>
    <xf numFmtId="0" fontId="4" fillId="0" borderId="0" xfId="50" applyFont="1" applyAlignment="1">
      <alignment wrapText="1"/>
      <protection/>
    </xf>
    <xf numFmtId="0" fontId="8" fillId="0" borderId="0" xfId="50" applyNumberFormat="1" applyFont="1" applyFill="1" applyAlignment="1" applyProtection="1">
      <alignment horizontal="centerContinuous"/>
      <protection/>
    </xf>
    <xf numFmtId="0" fontId="4" fillId="0" borderId="0" xfId="50" applyFont="1" applyAlignment="1">
      <alignment horizontal="centerContinuous"/>
      <protection/>
    </xf>
    <xf numFmtId="0" fontId="4" fillId="0" borderId="0" xfId="50" applyFont="1" applyFill="1" applyAlignment="1">
      <alignment wrapText="1"/>
      <protection/>
    </xf>
    <xf numFmtId="0" fontId="9" fillId="0" borderId="0" xfId="50" applyFont="1" applyFill="1" applyAlignment="1">
      <alignment wrapText="1"/>
      <protection/>
    </xf>
    <xf numFmtId="0" fontId="9" fillId="0" borderId="0" xfId="50" applyFont="1" applyAlignment="1">
      <alignment wrapText="1"/>
      <protection/>
    </xf>
    <xf numFmtId="0" fontId="14" fillId="0" borderId="10" xfId="50" applyNumberFormat="1" applyFont="1" applyFill="1" applyBorder="1" applyAlignment="1" applyProtection="1">
      <alignment horizontal="center" vertical="center" wrapText="1"/>
      <protection/>
    </xf>
    <xf numFmtId="0" fontId="14" fillId="0" borderId="21" xfId="50" applyNumberFormat="1" applyFont="1" applyFill="1" applyBorder="1" applyAlignment="1" applyProtection="1">
      <alignment horizontal="center" vertical="center" wrapText="1"/>
      <protection/>
    </xf>
    <xf numFmtId="0" fontId="9" fillId="0" borderId="10" xfId="50" applyFont="1" applyBorder="1" applyAlignment="1">
      <alignment horizontal="center" vertical="center"/>
      <protection/>
    </xf>
    <xf numFmtId="4" fontId="9" fillId="0" borderId="10" xfId="50" applyNumberFormat="1" applyFont="1" applyBorder="1" applyAlignment="1">
      <alignment horizontal="left" vertical="center"/>
      <protection/>
    </xf>
    <xf numFmtId="4" fontId="9" fillId="0" borderId="10" xfId="50" applyNumberFormat="1" applyFont="1" applyFill="1" applyBorder="1" applyAlignment="1" applyProtection="1">
      <alignment horizontal="center" vertical="center" wrapText="1"/>
      <protection/>
    </xf>
    <xf numFmtId="0" fontId="9" fillId="0" borderId="10" xfId="50" applyFont="1" applyBorder="1" applyAlignment="1">
      <alignment horizontal="left" vertical="center"/>
      <protection/>
    </xf>
    <xf numFmtId="0" fontId="9" fillId="0" borderId="23" xfId="50" applyFont="1" applyBorder="1" applyAlignment="1">
      <alignment horizontal="left" vertical="center"/>
      <protection/>
    </xf>
    <xf numFmtId="4" fontId="9" fillId="0" borderId="18" xfId="50" applyNumberFormat="1" applyFont="1" applyFill="1" applyBorder="1" applyAlignment="1" applyProtection="1">
      <alignment horizontal="center" vertical="center" wrapText="1"/>
      <protection/>
    </xf>
    <xf numFmtId="0" fontId="9" fillId="0" borderId="23" xfId="50" applyFont="1" applyFill="1" applyBorder="1" applyAlignment="1">
      <alignment horizontal="left" vertical="center"/>
      <protection/>
    </xf>
    <xf numFmtId="4" fontId="9" fillId="0" borderId="21" xfId="50" applyNumberFormat="1" applyFont="1" applyFill="1" applyBorder="1" applyAlignment="1" applyProtection="1">
      <alignment horizontal="center" vertical="center" wrapText="1"/>
      <protection/>
    </xf>
    <xf numFmtId="4" fontId="9" fillId="0" borderId="10" xfId="50" applyNumberFormat="1" applyFont="1" applyBorder="1" applyAlignment="1">
      <alignment horizontal="center" vertical="center"/>
      <protection/>
    </xf>
    <xf numFmtId="4" fontId="9" fillId="0" borderId="10" xfId="50" applyNumberFormat="1" applyFont="1" applyFill="1" applyBorder="1" applyAlignment="1">
      <alignment horizontal="left" vertical="center" wrapText="1"/>
      <protection/>
    </xf>
    <xf numFmtId="4" fontId="9" fillId="0" borderId="10" xfId="50" applyNumberFormat="1" applyFont="1" applyFill="1" applyBorder="1" applyAlignment="1" applyProtection="1">
      <alignment horizontal="center" vertical="center"/>
      <protection/>
    </xf>
    <xf numFmtId="4" fontId="9" fillId="0" borderId="10" xfId="50" applyNumberFormat="1" applyFont="1" applyFill="1" applyBorder="1" applyAlignment="1">
      <alignment horizontal="center" vertical="center"/>
      <protection/>
    </xf>
    <xf numFmtId="0" fontId="16" fillId="0" borderId="14" xfId="50" applyBorder="1" applyAlignment="1">
      <alignment wrapText="1"/>
      <protection/>
    </xf>
    <xf numFmtId="0" fontId="9" fillId="0" borderId="0" xfId="50" applyNumberFormat="1" applyFont="1" applyFill="1" applyAlignment="1" applyProtection="1">
      <alignment horizontal="right"/>
      <protection/>
    </xf>
    <xf numFmtId="4" fontId="9" fillId="0" borderId="21" xfId="50" applyNumberFormat="1" applyFont="1" applyBorder="1" applyAlignment="1">
      <alignment horizontal="right" vertical="center"/>
      <protection/>
    </xf>
    <xf numFmtId="4" fontId="9" fillId="0" borderId="10" xfId="50" applyNumberFormat="1" applyFont="1" applyBorder="1" applyAlignment="1">
      <alignment horizontal="right" vertical="center" wrapText="1"/>
      <protection/>
    </xf>
    <xf numFmtId="4" fontId="9" fillId="0" borderId="10" xfId="50" applyNumberFormat="1" applyFont="1" applyFill="1" applyBorder="1" applyAlignment="1">
      <alignment horizontal="right" vertical="center" wrapText="1"/>
      <protection/>
    </xf>
    <xf numFmtId="4" fontId="9" fillId="0" borderId="10" xfId="50" applyNumberFormat="1" applyFont="1" applyBorder="1" applyAlignment="1">
      <alignment horizontal="right" vertical="center"/>
      <protection/>
    </xf>
    <xf numFmtId="4" fontId="9" fillId="0" borderId="10" xfId="50" applyNumberFormat="1" applyFont="1" applyFill="1" applyBorder="1" applyAlignment="1">
      <alignment horizontal="right" vertical="center"/>
      <protection/>
    </xf>
    <xf numFmtId="0" fontId="4" fillId="0" borderId="0" xfId="50" applyFont="1" applyFill="1">
      <alignment/>
      <protection/>
    </xf>
    <xf numFmtId="0" fontId="0" fillId="0" borderId="0" xfId="0" applyAlignment="1">
      <alignment horizontal="center"/>
    </xf>
    <xf numFmtId="0" fontId="22" fillId="0" borderId="0" xfId="0" applyFont="1" applyAlignment="1">
      <alignment horizontal="center"/>
    </xf>
    <xf numFmtId="0" fontId="23" fillId="0" borderId="10" xfId="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xf>
    <xf numFmtId="0" fontId="24" fillId="18" borderId="10" xfId="0" applyFont="1" applyFill="1" applyBorder="1" applyAlignment="1">
      <alignment horizontal="center"/>
    </xf>
    <xf numFmtId="0" fontId="24" fillId="18" borderId="10"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2.5">
      <c r="A4" s="207" t="s">
        <v>1</v>
      </c>
      <c r="B4" s="207" t="s">
        <v>2</v>
      </c>
      <c r="C4" s="207" t="s">
        <v>3</v>
      </c>
      <c r="D4" s="207" t="s">
        <v>4</v>
      </c>
      <c r="E4" s="207" t="s">
        <v>5</v>
      </c>
      <c r="F4" s="207" t="s">
        <v>6</v>
      </c>
      <c r="G4" s="207" t="s">
        <v>7</v>
      </c>
      <c r="H4" s="207" t="s">
        <v>8</v>
      </c>
      <c r="I4" s="207" t="s">
        <v>9</v>
      </c>
    </row>
    <row r="5" spans="1:9" ht="22.5">
      <c r="A5" s="208">
        <v>100001</v>
      </c>
      <c r="B5" s="208">
        <v>1</v>
      </c>
      <c r="C5" s="209" t="s">
        <v>10</v>
      </c>
      <c r="D5" s="208"/>
      <c r="E5" s="209" t="s">
        <v>10</v>
      </c>
      <c r="F5" s="209" t="s">
        <v>11</v>
      </c>
      <c r="G5" s="208" t="s">
        <v>12</v>
      </c>
      <c r="H5" s="208"/>
      <c r="I5" s="209"/>
    </row>
    <row r="6" spans="1:9" ht="22.5">
      <c r="A6" s="208">
        <v>102001</v>
      </c>
      <c r="B6" s="208">
        <v>2</v>
      </c>
      <c r="C6" s="209" t="s">
        <v>13</v>
      </c>
      <c r="D6" s="208"/>
      <c r="E6" s="209" t="s">
        <v>13</v>
      </c>
      <c r="F6" s="209" t="s">
        <v>11</v>
      </c>
      <c r="G6" s="208" t="s">
        <v>12</v>
      </c>
      <c r="H6" s="208"/>
      <c r="I6" s="209"/>
    </row>
    <row r="7" spans="1:9" ht="22.5">
      <c r="A7" s="208">
        <v>101001</v>
      </c>
      <c r="B7" s="208">
        <v>3</v>
      </c>
      <c r="C7" s="209" t="s">
        <v>14</v>
      </c>
      <c r="D7" s="208"/>
      <c r="E7" s="209" t="s">
        <v>14</v>
      </c>
      <c r="F7" s="209" t="s">
        <v>11</v>
      </c>
      <c r="G7" s="208" t="s">
        <v>12</v>
      </c>
      <c r="H7" s="208"/>
      <c r="I7" s="209"/>
    </row>
    <row r="8" spans="1:9" ht="22.5">
      <c r="A8" s="208">
        <v>146001</v>
      </c>
      <c r="B8" s="208">
        <v>4</v>
      </c>
      <c r="C8" s="209" t="s">
        <v>15</v>
      </c>
      <c r="D8" s="208" t="s">
        <v>16</v>
      </c>
      <c r="E8" s="209" t="s">
        <v>17</v>
      </c>
      <c r="F8" s="209" t="s">
        <v>11</v>
      </c>
      <c r="G8" s="208" t="s">
        <v>12</v>
      </c>
      <c r="H8" s="208"/>
      <c r="I8" s="209"/>
    </row>
    <row r="9" spans="1:9" ht="22.5">
      <c r="A9" s="208">
        <v>147001</v>
      </c>
      <c r="B9" s="208">
        <v>5</v>
      </c>
      <c r="C9" s="209" t="s">
        <v>18</v>
      </c>
      <c r="D9" s="208"/>
      <c r="E9" s="209" t="s">
        <v>18</v>
      </c>
      <c r="F9" s="209" t="s">
        <v>11</v>
      </c>
      <c r="G9" s="208" t="s">
        <v>12</v>
      </c>
      <c r="H9" s="208"/>
      <c r="I9" s="209"/>
    </row>
    <row r="10" spans="1:9" ht="22.5">
      <c r="A10" s="208">
        <v>148001</v>
      </c>
      <c r="B10" s="208">
        <v>6</v>
      </c>
      <c r="C10" s="209" t="s">
        <v>19</v>
      </c>
      <c r="D10" s="208"/>
      <c r="E10" s="209" t="s">
        <v>19</v>
      </c>
      <c r="F10" s="209" t="s">
        <v>20</v>
      </c>
      <c r="G10" s="208" t="s">
        <v>12</v>
      </c>
      <c r="H10" s="208"/>
      <c r="I10" s="209"/>
    </row>
    <row r="11" spans="1:9" ht="22.5">
      <c r="A11" s="208">
        <v>149001</v>
      </c>
      <c r="B11" s="208">
        <v>7</v>
      </c>
      <c r="C11" s="209" t="s">
        <v>21</v>
      </c>
      <c r="D11" s="208"/>
      <c r="E11" s="209" t="s">
        <v>21</v>
      </c>
      <c r="F11" s="209" t="s">
        <v>11</v>
      </c>
      <c r="G11" s="208" t="s">
        <v>12</v>
      </c>
      <c r="H11" s="208"/>
      <c r="I11" s="209"/>
    </row>
    <row r="12" spans="1:9" ht="22.5">
      <c r="A12" s="208">
        <v>150001</v>
      </c>
      <c r="B12" s="208">
        <v>8</v>
      </c>
      <c r="C12" s="209" t="s">
        <v>22</v>
      </c>
      <c r="D12" s="208"/>
      <c r="E12" s="209" t="s">
        <v>22</v>
      </c>
      <c r="F12" s="209" t="s">
        <v>11</v>
      </c>
      <c r="G12" s="208" t="s">
        <v>12</v>
      </c>
      <c r="H12" s="208"/>
      <c r="I12" s="209"/>
    </row>
    <row r="13" spans="1:9" ht="22.5">
      <c r="A13" s="208">
        <v>154001</v>
      </c>
      <c r="B13" s="208">
        <v>9</v>
      </c>
      <c r="C13" s="209" t="s">
        <v>23</v>
      </c>
      <c r="D13" s="208"/>
      <c r="E13" s="209" t="s">
        <v>23</v>
      </c>
      <c r="F13" s="209" t="s">
        <v>11</v>
      </c>
      <c r="G13" s="208" t="s">
        <v>12</v>
      </c>
      <c r="H13" s="208"/>
      <c r="I13" s="209"/>
    </row>
    <row r="14" spans="1:9" ht="22.5">
      <c r="A14" s="208">
        <v>153001</v>
      </c>
      <c r="B14" s="208">
        <v>10</v>
      </c>
      <c r="C14" s="209" t="s">
        <v>24</v>
      </c>
      <c r="D14" s="208"/>
      <c r="E14" s="209" t="s">
        <v>24</v>
      </c>
      <c r="F14" s="209" t="s">
        <v>11</v>
      </c>
      <c r="G14" s="208" t="s">
        <v>12</v>
      </c>
      <c r="H14" s="208"/>
      <c r="I14" s="209"/>
    </row>
    <row r="15" spans="1:9" ht="22.5">
      <c r="A15" s="208">
        <v>151001</v>
      </c>
      <c r="B15" s="208">
        <v>11</v>
      </c>
      <c r="C15" s="209" t="s">
        <v>25</v>
      </c>
      <c r="D15" s="208"/>
      <c r="E15" s="209" t="s">
        <v>25</v>
      </c>
      <c r="F15" s="209" t="s">
        <v>11</v>
      </c>
      <c r="G15" s="208" t="s">
        <v>12</v>
      </c>
      <c r="H15" s="208"/>
      <c r="I15" s="209"/>
    </row>
    <row r="16" spans="1:9" ht="22.5">
      <c r="A16" s="208">
        <v>155001</v>
      </c>
      <c r="B16" s="208">
        <v>12</v>
      </c>
      <c r="C16" s="209" t="s">
        <v>26</v>
      </c>
      <c r="D16" s="208" t="s">
        <v>16</v>
      </c>
      <c r="E16" s="209" t="s">
        <v>27</v>
      </c>
      <c r="F16" s="209" t="s">
        <v>11</v>
      </c>
      <c r="G16" s="208" t="s">
        <v>12</v>
      </c>
      <c r="H16" s="208"/>
      <c r="I16" s="209"/>
    </row>
    <row r="17" spans="1:9" ht="22.5">
      <c r="A17" s="208">
        <v>335001</v>
      </c>
      <c r="B17" s="208">
        <v>13</v>
      </c>
      <c r="C17" s="209" t="s">
        <v>28</v>
      </c>
      <c r="D17" s="208"/>
      <c r="E17" s="209" t="s">
        <v>28</v>
      </c>
      <c r="F17" s="209" t="s">
        <v>29</v>
      </c>
      <c r="G17" s="208" t="s">
        <v>12</v>
      </c>
      <c r="H17" s="208"/>
      <c r="I17" s="209"/>
    </row>
    <row r="18" spans="1:9" ht="22.5">
      <c r="A18" s="208">
        <v>400001</v>
      </c>
      <c r="B18" s="208">
        <v>14</v>
      </c>
      <c r="C18" s="209" t="s">
        <v>30</v>
      </c>
      <c r="D18" s="208"/>
      <c r="E18" s="209" t="s">
        <v>30</v>
      </c>
      <c r="F18" s="209" t="s">
        <v>31</v>
      </c>
      <c r="G18" s="208" t="s">
        <v>12</v>
      </c>
      <c r="H18" s="208"/>
      <c r="I18" s="209"/>
    </row>
    <row r="19" spans="1:9" ht="22.5">
      <c r="A19" s="208">
        <v>105001</v>
      </c>
      <c r="B19" s="208">
        <v>15</v>
      </c>
      <c r="C19" s="209" t="s">
        <v>32</v>
      </c>
      <c r="D19" s="208"/>
      <c r="E19" s="209" t="s">
        <v>32</v>
      </c>
      <c r="F19" s="209" t="s">
        <v>11</v>
      </c>
      <c r="G19" s="208" t="s">
        <v>12</v>
      </c>
      <c r="H19" s="208"/>
      <c r="I19" s="209"/>
    </row>
    <row r="20" spans="1:9" ht="22.5">
      <c r="A20" s="208">
        <v>103001</v>
      </c>
      <c r="B20" s="208">
        <v>16</v>
      </c>
      <c r="C20" s="209" t="s">
        <v>33</v>
      </c>
      <c r="D20" s="208"/>
      <c r="E20" s="209" t="s">
        <v>33</v>
      </c>
      <c r="F20" s="209" t="s">
        <v>34</v>
      </c>
      <c r="G20" s="208" t="s">
        <v>12</v>
      </c>
      <c r="H20" s="208"/>
      <c r="I20" s="209"/>
    </row>
    <row r="21" spans="1:9" ht="22.5">
      <c r="A21" s="208">
        <v>250001</v>
      </c>
      <c r="B21" s="208">
        <v>17</v>
      </c>
      <c r="C21" s="209" t="s">
        <v>35</v>
      </c>
      <c r="D21" s="208"/>
      <c r="E21" s="209" t="s">
        <v>35</v>
      </c>
      <c r="F21" s="209" t="s">
        <v>20</v>
      </c>
      <c r="G21" s="208" t="s">
        <v>12</v>
      </c>
      <c r="H21" s="208"/>
      <c r="I21" s="209"/>
    </row>
    <row r="22" spans="1:9" ht="22.5">
      <c r="A22" s="208">
        <v>254001</v>
      </c>
      <c r="B22" s="208">
        <v>18</v>
      </c>
      <c r="C22" s="209" t="s">
        <v>36</v>
      </c>
      <c r="D22" s="208" t="s">
        <v>16</v>
      </c>
      <c r="E22" s="209" t="s">
        <v>37</v>
      </c>
      <c r="F22" s="209" t="s">
        <v>20</v>
      </c>
      <c r="G22" s="208" t="s">
        <v>12</v>
      </c>
      <c r="H22" s="208"/>
      <c r="I22" s="209"/>
    </row>
    <row r="23" spans="1:9" ht="22.5">
      <c r="A23" s="208">
        <v>403001</v>
      </c>
      <c r="B23" s="208">
        <v>19</v>
      </c>
      <c r="C23" s="209" t="s">
        <v>38</v>
      </c>
      <c r="D23" s="208" t="s">
        <v>16</v>
      </c>
      <c r="E23" s="209" t="s">
        <v>39</v>
      </c>
      <c r="F23" s="209" t="s">
        <v>31</v>
      </c>
      <c r="G23" s="208" t="s">
        <v>12</v>
      </c>
      <c r="H23" s="208"/>
      <c r="I23" s="209"/>
    </row>
    <row r="24" spans="1:9" ht="22.5">
      <c r="A24" s="208">
        <v>411001</v>
      </c>
      <c r="B24" s="208">
        <v>20</v>
      </c>
      <c r="C24" s="209" t="s">
        <v>40</v>
      </c>
      <c r="D24" s="208" t="s">
        <v>16</v>
      </c>
      <c r="E24" s="209" t="s">
        <v>41</v>
      </c>
      <c r="F24" s="209" t="s">
        <v>31</v>
      </c>
      <c r="G24" s="208" t="s">
        <v>12</v>
      </c>
      <c r="H24" s="208"/>
      <c r="I24" s="209"/>
    </row>
    <row r="25" spans="1:9" ht="22.5">
      <c r="A25" s="208">
        <v>306001</v>
      </c>
      <c r="B25" s="208">
        <v>21</v>
      </c>
      <c r="C25" s="209" t="s">
        <v>42</v>
      </c>
      <c r="D25" s="208" t="s">
        <v>16</v>
      </c>
      <c r="E25" s="209" t="s">
        <v>43</v>
      </c>
      <c r="F25" s="209" t="s">
        <v>44</v>
      </c>
      <c r="G25" s="208" t="s">
        <v>12</v>
      </c>
      <c r="H25" s="208"/>
      <c r="I25" s="209"/>
    </row>
    <row r="26" spans="1:9" ht="22.5">
      <c r="A26" s="208">
        <v>104001</v>
      </c>
      <c r="B26" s="208">
        <v>22</v>
      </c>
      <c r="C26" s="209" t="s">
        <v>45</v>
      </c>
      <c r="D26" s="208"/>
      <c r="E26" s="209" t="s">
        <v>46</v>
      </c>
      <c r="F26" s="209" t="s">
        <v>34</v>
      </c>
      <c r="G26" s="208" t="s">
        <v>12</v>
      </c>
      <c r="H26" s="208"/>
      <c r="I26" s="209"/>
    </row>
    <row r="27" spans="1:9" ht="22.5">
      <c r="A27" s="208">
        <v>157001</v>
      </c>
      <c r="B27" s="208">
        <v>23</v>
      </c>
      <c r="C27" s="209" t="s">
        <v>47</v>
      </c>
      <c r="D27" s="208"/>
      <c r="E27" s="209" t="s">
        <v>47</v>
      </c>
      <c r="F27" s="209" t="s">
        <v>11</v>
      </c>
      <c r="G27" s="208" t="s">
        <v>12</v>
      </c>
      <c r="H27" s="208"/>
      <c r="I27" s="209"/>
    </row>
    <row r="28" spans="1:9" ht="22.5">
      <c r="A28" s="208">
        <v>332001</v>
      </c>
      <c r="B28" s="208">
        <v>24</v>
      </c>
      <c r="C28" s="209" t="s">
        <v>48</v>
      </c>
      <c r="D28" s="208"/>
      <c r="E28" s="209" t="s">
        <v>48</v>
      </c>
      <c r="F28" s="209" t="s">
        <v>29</v>
      </c>
      <c r="G28" s="208" t="s">
        <v>12</v>
      </c>
      <c r="H28" s="208"/>
      <c r="I28" s="209"/>
    </row>
    <row r="29" spans="1:9" ht="22.5">
      <c r="A29" s="208">
        <v>169001</v>
      </c>
      <c r="B29" s="208">
        <v>25</v>
      </c>
      <c r="C29" s="209" t="s">
        <v>49</v>
      </c>
      <c r="D29" s="208"/>
      <c r="E29" s="209" t="s">
        <v>49</v>
      </c>
      <c r="F29" s="209" t="s">
        <v>11</v>
      </c>
      <c r="G29" s="208" t="s">
        <v>12</v>
      </c>
      <c r="H29" s="208"/>
      <c r="I29" s="209"/>
    </row>
    <row r="30" spans="1:9" ht="22.5">
      <c r="A30" s="208">
        <v>334001</v>
      </c>
      <c r="B30" s="208">
        <v>26</v>
      </c>
      <c r="C30" s="209" t="s">
        <v>50</v>
      </c>
      <c r="D30" s="208"/>
      <c r="E30" s="209" t="s">
        <v>50</v>
      </c>
      <c r="F30" s="209" t="s">
        <v>29</v>
      </c>
      <c r="G30" s="208" t="s">
        <v>12</v>
      </c>
      <c r="H30" s="208"/>
      <c r="I30" s="209"/>
    </row>
    <row r="31" spans="1:9" ht="22.5">
      <c r="A31" s="208">
        <v>410001</v>
      </c>
      <c r="B31" s="208">
        <v>27</v>
      </c>
      <c r="C31" s="209" t="s">
        <v>51</v>
      </c>
      <c r="D31" s="208" t="s">
        <v>16</v>
      </c>
      <c r="E31" s="209" t="s">
        <v>52</v>
      </c>
      <c r="F31" s="209" t="s">
        <v>31</v>
      </c>
      <c r="G31" s="208" t="s">
        <v>12</v>
      </c>
      <c r="H31" s="208"/>
      <c r="I31" s="209"/>
    </row>
    <row r="32" spans="1:9" ht="22.5">
      <c r="A32" s="208">
        <v>414001</v>
      </c>
      <c r="B32" s="208">
        <v>28</v>
      </c>
      <c r="C32" s="209" t="s">
        <v>53</v>
      </c>
      <c r="D32" s="208" t="s">
        <v>16</v>
      </c>
      <c r="E32" s="209" t="s">
        <v>54</v>
      </c>
      <c r="F32" s="209" t="s">
        <v>31</v>
      </c>
      <c r="G32" s="208" t="s">
        <v>12</v>
      </c>
      <c r="H32" s="208"/>
      <c r="I32" s="209"/>
    </row>
    <row r="33" spans="1:9" ht="22.5">
      <c r="A33" s="208">
        <v>416001</v>
      </c>
      <c r="B33" s="208">
        <v>29</v>
      </c>
      <c r="C33" s="209" t="s">
        <v>55</v>
      </c>
      <c r="D33" s="208" t="s">
        <v>16</v>
      </c>
      <c r="E33" s="209" t="s">
        <v>56</v>
      </c>
      <c r="F33" s="209" t="s">
        <v>31</v>
      </c>
      <c r="G33" s="208" t="s">
        <v>12</v>
      </c>
      <c r="H33" s="208"/>
      <c r="I33" s="209"/>
    </row>
    <row r="34" spans="1:9" ht="22.5">
      <c r="A34" s="208">
        <v>409001</v>
      </c>
      <c r="B34" s="208">
        <v>30</v>
      </c>
      <c r="C34" s="209" t="s">
        <v>57</v>
      </c>
      <c r="D34" s="208" t="s">
        <v>16</v>
      </c>
      <c r="E34" s="209" t="s">
        <v>58</v>
      </c>
      <c r="F34" s="209" t="s">
        <v>59</v>
      </c>
      <c r="G34" s="208" t="s">
        <v>12</v>
      </c>
      <c r="H34" s="208"/>
      <c r="I34" s="209"/>
    </row>
    <row r="35" spans="1:9" ht="22.5">
      <c r="A35" s="208">
        <v>307001</v>
      </c>
      <c r="B35" s="208">
        <v>31</v>
      </c>
      <c r="C35" s="209" t="s">
        <v>60</v>
      </c>
      <c r="D35" s="208"/>
      <c r="E35" s="209" t="s">
        <v>60</v>
      </c>
      <c r="F35" s="209" t="s">
        <v>44</v>
      </c>
      <c r="G35" s="208" t="s">
        <v>12</v>
      </c>
      <c r="H35" s="208"/>
      <c r="I35" s="209"/>
    </row>
    <row r="36" spans="1:9" ht="22.5">
      <c r="A36" s="208">
        <v>257001</v>
      </c>
      <c r="B36" s="208">
        <v>32</v>
      </c>
      <c r="C36" s="209" t="s">
        <v>61</v>
      </c>
      <c r="D36" s="208" t="s">
        <v>16</v>
      </c>
      <c r="E36" s="209" t="s">
        <v>62</v>
      </c>
      <c r="F36" s="209" t="s">
        <v>20</v>
      </c>
      <c r="G36" s="208" t="s">
        <v>12</v>
      </c>
      <c r="H36" s="208"/>
      <c r="I36" s="209"/>
    </row>
    <row r="37" spans="1:9" ht="22.5">
      <c r="A37" s="208">
        <v>330001</v>
      </c>
      <c r="B37" s="208">
        <v>33</v>
      </c>
      <c r="C37" s="209" t="s">
        <v>63</v>
      </c>
      <c r="D37" s="208" t="s">
        <v>16</v>
      </c>
      <c r="E37" s="209" t="s">
        <v>64</v>
      </c>
      <c r="F37" s="209" t="s">
        <v>29</v>
      </c>
      <c r="G37" s="208" t="s">
        <v>12</v>
      </c>
      <c r="H37" s="208"/>
      <c r="I37" s="209"/>
    </row>
    <row r="38" spans="1:9" ht="22.5">
      <c r="A38" s="208">
        <v>107001</v>
      </c>
      <c r="B38" s="208">
        <v>34</v>
      </c>
      <c r="C38" s="209" t="s">
        <v>65</v>
      </c>
      <c r="D38" s="208"/>
      <c r="E38" s="209" t="s">
        <v>65</v>
      </c>
      <c r="F38" s="209" t="s">
        <v>11</v>
      </c>
      <c r="G38" s="208" t="s">
        <v>12</v>
      </c>
      <c r="H38" s="208"/>
      <c r="I38" s="209"/>
    </row>
    <row r="39" spans="1:9" ht="22.5">
      <c r="A39" s="210">
        <v>193001</v>
      </c>
      <c r="B39" s="210">
        <v>35</v>
      </c>
      <c r="C39" s="211" t="s">
        <v>66</v>
      </c>
      <c r="D39" s="210" t="s">
        <v>16</v>
      </c>
      <c r="E39" s="211" t="s">
        <v>67</v>
      </c>
      <c r="F39" s="211" t="s">
        <v>44</v>
      </c>
      <c r="G39" s="210" t="s">
        <v>12</v>
      </c>
      <c r="H39" s="210"/>
      <c r="I39" s="211" t="s">
        <v>68</v>
      </c>
    </row>
    <row r="40" spans="1:9" ht="22.5">
      <c r="A40" s="208">
        <v>114001</v>
      </c>
      <c r="B40" s="208">
        <v>36</v>
      </c>
      <c r="C40" s="209" t="s">
        <v>69</v>
      </c>
      <c r="D40" s="208"/>
      <c r="E40" s="209" t="s">
        <v>69</v>
      </c>
      <c r="F40" s="209" t="s">
        <v>11</v>
      </c>
      <c r="G40" s="208" t="s">
        <v>12</v>
      </c>
      <c r="H40" s="208"/>
      <c r="I40" s="209"/>
    </row>
    <row r="41" spans="1:9" ht="22.5">
      <c r="A41" s="208">
        <v>152001</v>
      </c>
      <c r="B41" s="208">
        <v>37</v>
      </c>
      <c r="C41" s="209" t="s">
        <v>70</v>
      </c>
      <c r="D41" s="208"/>
      <c r="E41" s="209" t="s">
        <v>70</v>
      </c>
      <c r="F41" s="209" t="s">
        <v>34</v>
      </c>
      <c r="G41" s="208" t="s">
        <v>12</v>
      </c>
      <c r="H41" s="208"/>
      <c r="I41" s="209"/>
    </row>
    <row r="42" spans="1:9" ht="22.5">
      <c r="A42" s="210"/>
      <c r="B42" s="210"/>
      <c r="C42" s="211" t="s">
        <v>71</v>
      </c>
      <c r="D42" s="210"/>
      <c r="E42" s="211" t="s">
        <v>72</v>
      </c>
      <c r="F42" s="211" t="s">
        <v>11</v>
      </c>
      <c r="G42" s="210"/>
      <c r="H42" s="210"/>
      <c r="I42" s="211" t="s">
        <v>73</v>
      </c>
    </row>
    <row r="43" spans="1:9" ht="22.5">
      <c r="A43" s="208">
        <v>109001</v>
      </c>
      <c r="B43" s="208">
        <v>38</v>
      </c>
      <c r="C43" s="209" t="s">
        <v>74</v>
      </c>
      <c r="D43" s="208" t="s">
        <v>16</v>
      </c>
      <c r="E43" s="209" t="s">
        <v>75</v>
      </c>
      <c r="F43" s="209" t="s">
        <v>11</v>
      </c>
      <c r="G43" s="208" t="s">
        <v>12</v>
      </c>
      <c r="H43" s="208"/>
      <c r="I43" s="209"/>
    </row>
    <row r="44" spans="1:9" ht="22.5">
      <c r="A44" s="208">
        <v>110001</v>
      </c>
      <c r="B44" s="208">
        <v>39</v>
      </c>
      <c r="C44" s="209" t="s">
        <v>76</v>
      </c>
      <c r="D44" s="208" t="s">
        <v>16</v>
      </c>
      <c r="E44" s="209" t="s">
        <v>77</v>
      </c>
      <c r="F44" s="209" t="s">
        <v>11</v>
      </c>
      <c r="G44" s="208" t="s">
        <v>12</v>
      </c>
      <c r="H44" s="208"/>
      <c r="I44" s="209"/>
    </row>
    <row r="45" spans="1:9" ht="22.5">
      <c r="A45" s="208">
        <v>262001</v>
      </c>
      <c r="B45" s="208">
        <v>40</v>
      </c>
      <c r="C45" s="209" t="s">
        <v>78</v>
      </c>
      <c r="D45" s="208"/>
      <c r="E45" s="209" t="s">
        <v>78</v>
      </c>
      <c r="F45" s="209" t="s">
        <v>20</v>
      </c>
      <c r="G45" s="208" t="s">
        <v>12</v>
      </c>
      <c r="H45" s="208"/>
      <c r="I45" s="209"/>
    </row>
    <row r="46" spans="1:9" ht="22.5">
      <c r="A46" s="210">
        <v>182001</v>
      </c>
      <c r="B46" s="210">
        <v>41</v>
      </c>
      <c r="C46" s="211" t="s">
        <v>79</v>
      </c>
      <c r="D46" s="210" t="s">
        <v>16</v>
      </c>
      <c r="E46" s="211" t="s">
        <v>80</v>
      </c>
      <c r="F46" s="211" t="s">
        <v>34</v>
      </c>
      <c r="G46" s="210" t="s">
        <v>12</v>
      </c>
      <c r="H46" s="210"/>
      <c r="I46" s="211" t="s">
        <v>81</v>
      </c>
    </row>
    <row r="47" spans="1:9" ht="22.5">
      <c r="A47" s="208">
        <v>111001</v>
      </c>
      <c r="B47" s="208">
        <v>42</v>
      </c>
      <c r="C47" s="209" t="s">
        <v>82</v>
      </c>
      <c r="D47" s="208"/>
      <c r="E47" s="209" t="s">
        <v>82</v>
      </c>
      <c r="F47" s="209" t="s">
        <v>11</v>
      </c>
      <c r="G47" s="208" t="s">
        <v>12</v>
      </c>
      <c r="H47" s="208"/>
      <c r="I47" s="209"/>
    </row>
    <row r="48" spans="1:9" ht="22.5">
      <c r="A48" s="208">
        <v>309001</v>
      </c>
      <c r="B48" s="208">
        <v>43</v>
      </c>
      <c r="C48" s="209" t="s">
        <v>83</v>
      </c>
      <c r="D48" s="208"/>
      <c r="E48" s="209" t="s">
        <v>83</v>
      </c>
      <c r="F48" s="209" t="s">
        <v>44</v>
      </c>
      <c r="G48" s="208" t="s">
        <v>12</v>
      </c>
      <c r="H48" s="208"/>
      <c r="I48" s="209"/>
    </row>
    <row r="49" spans="1:9" ht="22.5">
      <c r="A49" s="210">
        <v>115001</v>
      </c>
      <c r="B49" s="210">
        <v>44</v>
      </c>
      <c r="C49" s="211" t="s">
        <v>84</v>
      </c>
      <c r="D49" s="210" t="s">
        <v>16</v>
      </c>
      <c r="E49" s="211" t="s">
        <v>85</v>
      </c>
      <c r="F49" s="211" t="s">
        <v>34</v>
      </c>
      <c r="G49" s="210" t="s">
        <v>12</v>
      </c>
      <c r="H49" s="210"/>
      <c r="I49" s="211" t="s">
        <v>86</v>
      </c>
    </row>
    <row r="50" spans="1:9" ht="22.5">
      <c r="A50" s="208">
        <v>305001</v>
      </c>
      <c r="B50" s="208">
        <v>45</v>
      </c>
      <c r="C50" s="209" t="s">
        <v>87</v>
      </c>
      <c r="D50" s="208"/>
      <c r="E50" s="209" t="s">
        <v>87</v>
      </c>
      <c r="F50" s="209" t="s">
        <v>44</v>
      </c>
      <c r="G50" s="208" t="s">
        <v>12</v>
      </c>
      <c r="H50" s="208"/>
      <c r="I50" s="209"/>
    </row>
    <row r="51" spans="1:9" ht="22.5">
      <c r="A51" s="210">
        <v>119001</v>
      </c>
      <c r="B51" s="210">
        <v>46</v>
      </c>
      <c r="C51" s="211" t="s">
        <v>88</v>
      </c>
      <c r="D51" s="210" t="s">
        <v>16</v>
      </c>
      <c r="E51" s="211" t="s">
        <v>89</v>
      </c>
      <c r="F51" s="211" t="s">
        <v>11</v>
      </c>
      <c r="G51" s="210" t="s">
        <v>12</v>
      </c>
      <c r="H51" s="210"/>
      <c r="I51" s="211" t="s">
        <v>68</v>
      </c>
    </row>
    <row r="52" spans="1:9" ht="22.5">
      <c r="A52" s="208">
        <v>190001</v>
      </c>
      <c r="B52" s="208">
        <v>47</v>
      </c>
      <c r="C52" s="209" t="s">
        <v>90</v>
      </c>
      <c r="D52" s="208"/>
      <c r="E52" s="209" t="s">
        <v>90</v>
      </c>
      <c r="F52" s="209" t="s">
        <v>11</v>
      </c>
      <c r="G52" s="208" t="s">
        <v>12</v>
      </c>
      <c r="H52" s="208"/>
      <c r="I52" s="209"/>
    </row>
    <row r="53" spans="1:9" ht="22.5">
      <c r="A53" s="208">
        <v>112001</v>
      </c>
      <c r="B53" s="208">
        <v>48</v>
      </c>
      <c r="C53" s="209" t="s">
        <v>91</v>
      </c>
      <c r="D53" s="208"/>
      <c r="E53" s="209" t="s">
        <v>91</v>
      </c>
      <c r="F53" s="209" t="s">
        <v>11</v>
      </c>
      <c r="G53" s="208" t="s">
        <v>12</v>
      </c>
      <c r="H53" s="208"/>
      <c r="I53" s="209"/>
    </row>
    <row r="54" spans="1:9" ht="22.5">
      <c r="A54" s="208">
        <v>189001</v>
      </c>
      <c r="B54" s="208">
        <v>49</v>
      </c>
      <c r="C54" s="209" t="s">
        <v>92</v>
      </c>
      <c r="D54" s="208" t="s">
        <v>16</v>
      </c>
      <c r="E54" s="209" t="s">
        <v>93</v>
      </c>
      <c r="F54" s="209" t="s">
        <v>94</v>
      </c>
      <c r="G54" s="208" t="s">
        <v>12</v>
      </c>
      <c r="H54" s="208"/>
      <c r="I54" s="209"/>
    </row>
    <row r="55" spans="1:9" ht="22.5">
      <c r="A55" s="208">
        <v>118001</v>
      </c>
      <c r="B55" s="208">
        <v>50</v>
      </c>
      <c r="C55" s="209" t="s">
        <v>95</v>
      </c>
      <c r="D55" s="208" t="s">
        <v>16</v>
      </c>
      <c r="E55" s="209" t="s">
        <v>96</v>
      </c>
      <c r="F55" s="209" t="s">
        <v>11</v>
      </c>
      <c r="G55" s="208" t="s">
        <v>12</v>
      </c>
      <c r="H55" s="208"/>
      <c r="I55" s="209"/>
    </row>
    <row r="56" spans="1:9" ht="22.5">
      <c r="A56" s="210">
        <v>479001</v>
      </c>
      <c r="B56" s="210">
        <v>51</v>
      </c>
      <c r="C56" s="211" t="s">
        <v>97</v>
      </c>
      <c r="D56" s="210" t="s">
        <v>16</v>
      </c>
      <c r="E56" s="211" t="s">
        <v>98</v>
      </c>
      <c r="F56" s="211" t="s">
        <v>34</v>
      </c>
      <c r="G56" s="210" t="s">
        <v>12</v>
      </c>
      <c r="H56" s="210"/>
      <c r="I56" s="211" t="s">
        <v>81</v>
      </c>
    </row>
    <row r="57" spans="1:9" ht="22.5">
      <c r="A57" s="208">
        <v>468001</v>
      </c>
      <c r="B57" s="208">
        <v>52</v>
      </c>
      <c r="C57" s="209" t="s">
        <v>99</v>
      </c>
      <c r="D57" s="208"/>
      <c r="E57" s="209" t="s">
        <v>99</v>
      </c>
      <c r="F57" s="209" t="s">
        <v>34</v>
      </c>
      <c r="G57" s="208" t="s">
        <v>12</v>
      </c>
      <c r="H57" s="208"/>
      <c r="I57" s="209"/>
    </row>
    <row r="58" spans="1:9" ht="22.5">
      <c r="A58" s="208">
        <v>475001</v>
      </c>
      <c r="B58" s="208">
        <v>53</v>
      </c>
      <c r="C58" s="209" t="s">
        <v>100</v>
      </c>
      <c r="D58" s="208"/>
      <c r="E58" s="209" t="s">
        <v>100</v>
      </c>
      <c r="F58" s="209" t="s">
        <v>34</v>
      </c>
      <c r="G58" s="208" t="s">
        <v>12</v>
      </c>
      <c r="H58" s="208"/>
      <c r="I58" s="209"/>
    </row>
    <row r="59" spans="1:9" ht="22.5">
      <c r="A59" s="208">
        <v>476001</v>
      </c>
      <c r="B59" s="208">
        <v>54</v>
      </c>
      <c r="C59" s="209" t="s">
        <v>101</v>
      </c>
      <c r="D59" s="208"/>
      <c r="E59" s="209" t="s">
        <v>101</v>
      </c>
      <c r="F59" s="209" t="s">
        <v>34</v>
      </c>
      <c r="G59" s="208" t="s">
        <v>12</v>
      </c>
      <c r="H59" s="208"/>
      <c r="I59" s="209"/>
    </row>
    <row r="60" spans="1:9" ht="22.5">
      <c r="A60" s="208">
        <v>303001</v>
      </c>
      <c r="B60" s="208">
        <v>55</v>
      </c>
      <c r="C60" s="209" t="s">
        <v>102</v>
      </c>
      <c r="D60" s="208" t="s">
        <v>16</v>
      </c>
      <c r="E60" s="209" t="s">
        <v>103</v>
      </c>
      <c r="F60" s="209" t="s">
        <v>44</v>
      </c>
      <c r="G60" s="208" t="s">
        <v>12</v>
      </c>
      <c r="H60" s="208"/>
      <c r="I60" s="209"/>
    </row>
    <row r="61" spans="1:9" ht="22.5">
      <c r="A61" s="210">
        <v>337001</v>
      </c>
      <c r="B61" s="210">
        <v>56</v>
      </c>
      <c r="C61" s="211" t="s">
        <v>104</v>
      </c>
      <c r="D61" s="210" t="s">
        <v>16</v>
      </c>
      <c r="E61" s="211" t="s">
        <v>104</v>
      </c>
      <c r="F61" s="211" t="s">
        <v>29</v>
      </c>
      <c r="G61" s="210" t="s">
        <v>12</v>
      </c>
      <c r="H61" s="210"/>
      <c r="I61" s="211" t="s">
        <v>105</v>
      </c>
    </row>
    <row r="62" spans="1:9" ht="22.5">
      <c r="A62" s="210">
        <v>331001</v>
      </c>
      <c r="B62" s="210">
        <v>57</v>
      </c>
      <c r="C62" s="211" t="s">
        <v>106</v>
      </c>
      <c r="D62" s="210" t="s">
        <v>16</v>
      </c>
      <c r="E62" s="211" t="s">
        <v>107</v>
      </c>
      <c r="F62" s="211" t="s">
        <v>29</v>
      </c>
      <c r="G62" s="210" t="s">
        <v>12</v>
      </c>
      <c r="H62" s="210"/>
      <c r="I62" s="211" t="s">
        <v>108</v>
      </c>
    </row>
    <row r="63" spans="1:9" ht="22.5">
      <c r="A63" s="208">
        <v>338001</v>
      </c>
      <c r="B63" s="208">
        <v>58</v>
      </c>
      <c r="C63" s="209" t="s">
        <v>109</v>
      </c>
      <c r="D63" s="208"/>
      <c r="E63" s="209" t="s">
        <v>109</v>
      </c>
      <c r="F63" s="209" t="s">
        <v>29</v>
      </c>
      <c r="G63" s="208" t="s">
        <v>12</v>
      </c>
      <c r="H63" s="208"/>
      <c r="I63" s="209"/>
    </row>
    <row r="64" spans="1:9" ht="22.5">
      <c r="A64" s="208">
        <v>273001</v>
      </c>
      <c r="B64" s="208">
        <v>59</v>
      </c>
      <c r="C64" s="209" t="s">
        <v>110</v>
      </c>
      <c r="D64" s="208"/>
      <c r="E64" s="209" t="s">
        <v>110</v>
      </c>
      <c r="F64" s="209" t="s">
        <v>20</v>
      </c>
      <c r="G64" s="208" t="s">
        <v>12</v>
      </c>
      <c r="H64" s="208"/>
      <c r="I64" s="209"/>
    </row>
    <row r="65" spans="1:9" ht="22.5">
      <c r="A65" s="210"/>
      <c r="B65" s="210"/>
      <c r="C65" s="211" t="s">
        <v>111</v>
      </c>
      <c r="D65" s="210"/>
      <c r="E65" s="211" t="s">
        <v>58</v>
      </c>
      <c r="F65" s="211" t="s">
        <v>59</v>
      </c>
      <c r="G65" s="210"/>
      <c r="H65" s="210"/>
      <c r="I65" s="211" t="s">
        <v>112</v>
      </c>
    </row>
    <row r="66" spans="1:9" ht="22.5">
      <c r="A66" s="208">
        <v>265001</v>
      </c>
      <c r="B66" s="208">
        <v>60</v>
      </c>
      <c r="C66" s="209" t="s">
        <v>113</v>
      </c>
      <c r="D66" s="208"/>
      <c r="E66" s="209" t="s">
        <v>113</v>
      </c>
      <c r="F66" s="209" t="s">
        <v>20</v>
      </c>
      <c r="G66" s="208" t="s">
        <v>12</v>
      </c>
      <c r="H66" s="208"/>
      <c r="I66" s="209"/>
    </row>
    <row r="67" spans="1:9" ht="22.5">
      <c r="A67" s="208">
        <v>127001</v>
      </c>
      <c r="B67" s="208">
        <v>61</v>
      </c>
      <c r="C67" s="209" t="s">
        <v>114</v>
      </c>
      <c r="D67" s="208"/>
      <c r="E67" s="209" t="s">
        <v>114</v>
      </c>
      <c r="F67" s="209" t="s">
        <v>11</v>
      </c>
      <c r="G67" s="208" t="s">
        <v>12</v>
      </c>
      <c r="H67" s="208"/>
      <c r="I67" s="209"/>
    </row>
    <row r="68" spans="1:9" ht="22.5">
      <c r="A68" s="208">
        <v>128001</v>
      </c>
      <c r="B68" s="208">
        <v>62</v>
      </c>
      <c r="C68" s="209" t="s">
        <v>115</v>
      </c>
      <c r="D68" s="208"/>
      <c r="E68" s="209" t="s">
        <v>115</v>
      </c>
      <c r="F68" s="209" t="s">
        <v>11</v>
      </c>
      <c r="G68" s="208" t="s">
        <v>12</v>
      </c>
      <c r="H68" s="208"/>
      <c r="I68" s="209"/>
    </row>
    <row r="69" spans="1:9" ht="22.5">
      <c r="A69" s="208">
        <v>129001</v>
      </c>
      <c r="B69" s="208">
        <v>63</v>
      </c>
      <c r="C69" s="209" t="s">
        <v>116</v>
      </c>
      <c r="D69" s="208"/>
      <c r="E69" s="209" t="s">
        <v>116</v>
      </c>
      <c r="F69" s="209" t="s">
        <v>11</v>
      </c>
      <c r="G69" s="208" t="s">
        <v>12</v>
      </c>
      <c r="H69" s="208"/>
      <c r="I69" s="209"/>
    </row>
    <row r="70" spans="1:9" ht="22.5">
      <c r="A70" s="208">
        <v>132001</v>
      </c>
      <c r="B70" s="208">
        <v>64</v>
      </c>
      <c r="C70" s="209" t="s">
        <v>117</v>
      </c>
      <c r="D70" s="208"/>
      <c r="E70" s="209" t="s">
        <v>117</v>
      </c>
      <c r="F70" s="209" t="s">
        <v>11</v>
      </c>
      <c r="G70" s="208" t="s">
        <v>12</v>
      </c>
      <c r="H70" s="208"/>
      <c r="I70" s="209"/>
    </row>
    <row r="71" spans="1:9" ht="22.5">
      <c r="A71" s="208">
        <v>301001</v>
      </c>
      <c r="B71" s="208">
        <v>65</v>
      </c>
      <c r="C71" s="209" t="s">
        <v>118</v>
      </c>
      <c r="D71" s="208"/>
      <c r="E71" s="209" t="s">
        <v>118</v>
      </c>
      <c r="F71" s="209" t="s">
        <v>44</v>
      </c>
      <c r="G71" s="208" t="s">
        <v>12</v>
      </c>
      <c r="H71" s="208"/>
      <c r="I71" s="209"/>
    </row>
    <row r="72" spans="1:9" ht="22.5">
      <c r="A72" s="208">
        <v>269001</v>
      </c>
      <c r="B72" s="208">
        <v>66</v>
      </c>
      <c r="C72" s="209" t="s">
        <v>119</v>
      </c>
      <c r="D72" s="208"/>
      <c r="E72" s="209" t="s">
        <v>119</v>
      </c>
      <c r="F72" s="209" t="s">
        <v>20</v>
      </c>
      <c r="G72" s="208" t="s">
        <v>12</v>
      </c>
      <c r="H72" s="208"/>
      <c r="I72" s="209"/>
    </row>
    <row r="73" spans="1:9" ht="22.5">
      <c r="A73" s="208">
        <v>164001</v>
      </c>
      <c r="B73" s="208">
        <v>67</v>
      </c>
      <c r="C73" s="209" t="s">
        <v>120</v>
      </c>
      <c r="D73" s="208"/>
      <c r="E73" s="209" t="s">
        <v>120</v>
      </c>
      <c r="F73" s="209" t="s">
        <v>11</v>
      </c>
      <c r="G73" s="208" t="s">
        <v>12</v>
      </c>
      <c r="H73" s="208"/>
      <c r="I73" s="209"/>
    </row>
    <row r="74" spans="1:9" ht="22.5">
      <c r="A74" s="208">
        <v>165001</v>
      </c>
      <c r="B74" s="208">
        <v>68</v>
      </c>
      <c r="C74" s="209" t="s">
        <v>121</v>
      </c>
      <c r="D74" s="208"/>
      <c r="E74" s="209" t="s">
        <v>121</v>
      </c>
      <c r="F74" s="209" t="s">
        <v>11</v>
      </c>
      <c r="G74" s="208" t="s">
        <v>12</v>
      </c>
      <c r="H74" s="208"/>
      <c r="I74" s="209"/>
    </row>
    <row r="75" spans="1:9" ht="22.5">
      <c r="A75" s="208">
        <v>166001</v>
      </c>
      <c r="B75" s="208">
        <v>69</v>
      </c>
      <c r="C75" s="209" t="s">
        <v>122</v>
      </c>
      <c r="D75" s="208"/>
      <c r="E75" s="209" t="s">
        <v>122</v>
      </c>
      <c r="F75" s="209" t="s">
        <v>11</v>
      </c>
      <c r="G75" s="208" t="s">
        <v>12</v>
      </c>
      <c r="H75" s="208"/>
      <c r="I75" s="209"/>
    </row>
    <row r="76" spans="1:9" ht="22.5">
      <c r="A76" s="208">
        <v>167001</v>
      </c>
      <c r="B76" s="208">
        <v>70</v>
      </c>
      <c r="C76" s="209" t="s">
        <v>123</v>
      </c>
      <c r="D76" s="208"/>
      <c r="E76" s="209" t="s">
        <v>123</v>
      </c>
      <c r="F76" s="209" t="s">
        <v>11</v>
      </c>
      <c r="G76" s="208" t="s">
        <v>12</v>
      </c>
      <c r="H76" s="208"/>
      <c r="I76" s="209"/>
    </row>
    <row r="77" spans="1:9" ht="22.5">
      <c r="A77" s="208">
        <v>168001</v>
      </c>
      <c r="B77" s="208">
        <v>71</v>
      </c>
      <c r="C77" s="209" t="s">
        <v>124</v>
      </c>
      <c r="D77" s="208"/>
      <c r="E77" s="209" t="s">
        <v>124</v>
      </c>
      <c r="F77" s="209" t="s">
        <v>11</v>
      </c>
      <c r="G77" s="208" t="s">
        <v>12</v>
      </c>
      <c r="H77" s="208"/>
      <c r="I77" s="209"/>
    </row>
    <row r="78" spans="1:9" ht="22.5">
      <c r="A78" s="208">
        <v>187001</v>
      </c>
      <c r="B78" s="208">
        <v>72</v>
      </c>
      <c r="C78" s="209" t="s">
        <v>125</v>
      </c>
      <c r="D78" s="208"/>
      <c r="E78" s="209" t="s">
        <v>125</v>
      </c>
      <c r="F78" s="209" t="s">
        <v>11</v>
      </c>
      <c r="G78" s="208" t="s">
        <v>12</v>
      </c>
      <c r="H78" s="208"/>
      <c r="I78" s="209"/>
    </row>
    <row r="79" spans="1:9" ht="22.5">
      <c r="A79" s="208">
        <v>192001</v>
      </c>
      <c r="B79" s="208">
        <v>73</v>
      </c>
      <c r="C79" s="209" t="s">
        <v>126</v>
      </c>
      <c r="D79" s="208"/>
      <c r="E79" s="209" t="s">
        <v>126</v>
      </c>
      <c r="F79" s="209" t="s">
        <v>11</v>
      </c>
      <c r="G79" s="208" t="s">
        <v>12</v>
      </c>
      <c r="H79" s="208"/>
      <c r="I79" s="209"/>
    </row>
    <row r="80" spans="1:9" ht="22.5">
      <c r="A80" s="208">
        <v>159001</v>
      </c>
      <c r="B80" s="208">
        <v>74</v>
      </c>
      <c r="C80" s="209" t="s">
        <v>127</v>
      </c>
      <c r="D80" s="208"/>
      <c r="E80" s="209" t="s">
        <v>127</v>
      </c>
      <c r="F80" s="209" t="s">
        <v>11</v>
      </c>
      <c r="G80" s="208" t="s">
        <v>12</v>
      </c>
      <c r="H80" s="208"/>
      <c r="I80" s="209"/>
    </row>
    <row r="81" spans="1:9" ht="22.5">
      <c r="A81" s="208">
        <v>160001</v>
      </c>
      <c r="B81" s="208">
        <v>75</v>
      </c>
      <c r="C81" s="209" t="s">
        <v>128</v>
      </c>
      <c r="D81" s="208"/>
      <c r="E81" s="209" t="s">
        <v>128</v>
      </c>
      <c r="F81" s="209" t="s">
        <v>11</v>
      </c>
      <c r="G81" s="208" t="s">
        <v>12</v>
      </c>
      <c r="H81" s="208"/>
      <c r="I81" s="209"/>
    </row>
    <row r="82" spans="1:9" ht="22.5">
      <c r="A82" s="208">
        <v>161001</v>
      </c>
      <c r="B82" s="208">
        <v>76</v>
      </c>
      <c r="C82" s="209" t="s">
        <v>129</v>
      </c>
      <c r="D82" s="208"/>
      <c r="E82" s="209" t="s">
        <v>129</v>
      </c>
      <c r="F82" s="209" t="s">
        <v>11</v>
      </c>
      <c r="G82" s="208" t="s">
        <v>12</v>
      </c>
      <c r="H82" s="208"/>
      <c r="I82" s="209"/>
    </row>
    <row r="83" spans="1:9" ht="22.5">
      <c r="A83" s="208">
        <v>162001</v>
      </c>
      <c r="B83" s="208">
        <v>77</v>
      </c>
      <c r="C83" s="209" t="s">
        <v>130</v>
      </c>
      <c r="D83" s="208"/>
      <c r="E83" s="209" t="s">
        <v>130</v>
      </c>
      <c r="F83" s="209" t="s">
        <v>11</v>
      </c>
      <c r="G83" s="208" t="s">
        <v>12</v>
      </c>
      <c r="H83" s="208"/>
      <c r="I83" s="209"/>
    </row>
    <row r="84" spans="1:9" ht="22.5">
      <c r="A84" s="208">
        <v>163001</v>
      </c>
      <c r="B84" s="208">
        <v>78</v>
      </c>
      <c r="C84" s="209" t="s">
        <v>131</v>
      </c>
      <c r="D84" s="208"/>
      <c r="E84" s="209" t="s">
        <v>131</v>
      </c>
      <c r="F84" s="209" t="s">
        <v>11</v>
      </c>
      <c r="G84" s="208" t="s">
        <v>12</v>
      </c>
      <c r="H84" s="208"/>
      <c r="I84" s="209"/>
    </row>
    <row r="85" spans="1:9" ht="22.5">
      <c r="A85" s="208">
        <v>186001</v>
      </c>
      <c r="B85" s="208">
        <v>79</v>
      </c>
      <c r="C85" s="209" t="s">
        <v>132</v>
      </c>
      <c r="D85" s="208"/>
      <c r="E85" s="209" t="s">
        <v>132</v>
      </c>
      <c r="F85" s="209" t="s">
        <v>11</v>
      </c>
      <c r="G85" s="208" t="s">
        <v>12</v>
      </c>
      <c r="H85" s="208"/>
      <c r="I85" s="209"/>
    </row>
    <row r="86" spans="1:9" ht="22.5">
      <c r="A86" s="208">
        <v>191001</v>
      </c>
      <c r="B86" s="208">
        <v>80</v>
      </c>
      <c r="C86" s="209" t="s">
        <v>133</v>
      </c>
      <c r="D86" s="208"/>
      <c r="E86" s="209" t="s">
        <v>133</v>
      </c>
      <c r="F86" s="209" t="s">
        <v>11</v>
      </c>
      <c r="G86" s="208" t="s">
        <v>12</v>
      </c>
      <c r="H86" s="208"/>
      <c r="I86" s="209"/>
    </row>
    <row r="87" spans="1:9" ht="22.5">
      <c r="A87" s="208">
        <v>137001</v>
      </c>
      <c r="B87" s="208">
        <v>81</v>
      </c>
      <c r="C87" s="209" t="s">
        <v>134</v>
      </c>
      <c r="D87" s="208"/>
      <c r="E87" s="209" t="s">
        <v>134</v>
      </c>
      <c r="F87" s="209" t="s">
        <v>11</v>
      </c>
      <c r="G87" s="208" t="s">
        <v>12</v>
      </c>
      <c r="H87" s="208"/>
      <c r="I87" s="209"/>
    </row>
    <row r="88" spans="1:9" ht="22.5">
      <c r="A88" s="208">
        <v>138001</v>
      </c>
      <c r="B88" s="208">
        <v>82</v>
      </c>
      <c r="C88" s="209" t="s">
        <v>135</v>
      </c>
      <c r="D88" s="208"/>
      <c r="E88" s="209" t="s">
        <v>135</v>
      </c>
      <c r="F88" s="209" t="s">
        <v>11</v>
      </c>
      <c r="G88" s="208" t="s">
        <v>12</v>
      </c>
      <c r="H88" s="208"/>
      <c r="I88" s="209"/>
    </row>
    <row r="89" spans="1:9" ht="22.5">
      <c r="A89" s="208">
        <v>139001</v>
      </c>
      <c r="B89" s="208">
        <v>83</v>
      </c>
      <c r="C89" s="209" t="s">
        <v>136</v>
      </c>
      <c r="D89" s="208"/>
      <c r="E89" s="209" t="s">
        <v>136</v>
      </c>
      <c r="F89" s="209" t="s">
        <v>11</v>
      </c>
      <c r="G89" s="208" t="s">
        <v>12</v>
      </c>
      <c r="H89" s="208"/>
      <c r="I89" s="209"/>
    </row>
    <row r="90" spans="1:9" ht="22.5">
      <c r="A90" s="208">
        <v>140001</v>
      </c>
      <c r="B90" s="208">
        <v>84</v>
      </c>
      <c r="C90" s="209" t="s">
        <v>137</v>
      </c>
      <c r="D90" s="208"/>
      <c r="E90" s="209" t="s">
        <v>137</v>
      </c>
      <c r="F90" s="209" t="s">
        <v>11</v>
      </c>
      <c r="G90" s="208" t="s">
        <v>12</v>
      </c>
      <c r="H90" s="208"/>
      <c r="I90" s="209"/>
    </row>
    <row r="91" spans="1:9" ht="22.5">
      <c r="A91" s="208">
        <v>141001</v>
      </c>
      <c r="B91" s="208">
        <v>85</v>
      </c>
      <c r="C91" s="209" t="s">
        <v>138</v>
      </c>
      <c r="D91" s="208"/>
      <c r="E91" s="209" t="s">
        <v>138</v>
      </c>
      <c r="F91" s="209" t="s">
        <v>11</v>
      </c>
      <c r="G91" s="208" t="s">
        <v>12</v>
      </c>
      <c r="H91" s="208"/>
      <c r="I91" s="209"/>
    </row>
    <row r="92" spans="1:9" ht="22.5">
      <c r="A92" s="208">
        <v>142001</v>
      </c>
      <c r="B92" s="208">
        <v>86</v>
      </c>
      <c r="C92" s="209" t="s">
        <v>139</v>
      </c>
      <c r="D92" s="208"/>
      <c r="E92" s="209" t="s">
        <v>139</v>
      </c>
      <c r="F92" s="209" t="s">
        <v>11</v>
      </c>
      <c r="G92" s="208" t="s">
        <v>12</v>
      </c>
      <c r="H92" s="208"/>
      <c r="I92" s="209"/>
    </row>
    <row r="93" spans="1:9" ht="22.5">
      <c r="A93" s="208">
        <v>143001</v>
      </c>
      <c r="B93" s="208">
        <v>87</v>
      </c>
      <c r="C93" s="209" t="s">
        <v>140</v>
      </c>
      <c r="D93" s="208"/>
      <c r="E93" s="209" t="s">
        <v>140</v>
      </c>
      <c r="F93" s="209" t="s">
        <v>11</v>
      </c>
      <c r="G93" s="208" t="s">
        <v>12</v>
      </c>
      <c r="H93" s="208"/>
      <c r="I93" s="209"/>
    </row>
    <row r="94" spans="1:9" ht="22.5">
      <c r="A94" s="208">
        <v>134001</v>
      </c>
      <c r="B94" s="208">
        <v>88</v>
      </c>
      <c r="C94" s="209" t="s">
        <v>141</v>
      </c>
      <c r="D94" s="208"/>
      <c r="E94" s="209" t="s">
        <v>141</v>
      </c>
      <c r="F94" s="209" t="s">
        <v>11</v>
      </c>
      <c r="G94" s="208" t="s">
        <v>12</v>
      </c>
      <c r="H94" s="208"/>
      <c r="I94" s="209"/>
    </row>
    <row r="95" spans="1:9" ht="22.5">
      <c r="A95" s="208">
        <v>133001</v>
      </c>
      <c r="B95" s="208">
        <v>89</v>
      </c>
      <c r="C95" s="209" t="s">
        <v>142</v>
      </c>
      <c r="D95" s="208"/>
      <c r="E95" s="209" t="s">
        <v>142</v>
      </c>
      <c r="F95" s="209" t="s">
        <v>11</v>
      </c>
      <c r="G95" s="208" t="s">
        <v>12</v>
      </c>
      <c r="H95" s="208"/>
      <c r="I95" s="209"/>
    </row>
    <row r="96" spans="1:9" ht="22.5">
      <c r="A96" s="208">
        <v>135001</v>
      </c>
      <c r="B96" s="208">
        <v>90</v>
      </c>
      <c r="C96" s="209" t="s">
        <v>143</v>
      </c>
      <c r="D96" s="208"/>
      <c r="E96" s="209" t="s">
        <v>143</v>
      </c>
      <c r="F96" s="209" t="s">
        <v>11</v>
      </c>
      <c r="G96" s="208" t="s">
        <v>12</v>
      </c>
      <c r="H96" s="208"/>
      <c r="I96" s="209"/>
    </row>
    <row r="97" spans="1:9" ht="22.5">
      <c r="A97" s="208">
        <v>175001</v>
      </c>
      <c r="B97" s="208">
        <v>91</v>
      </c>
      <c r="C97" s="209" t="s">
        <v>144</v>
      </c>
      <c r="D97" s="208"/>
      <c r="E97" s="209" t="s">
        <v>144</v>
      </c>
      <c r="F97" s="209" t="s">
        <v>11</v>
      </c>
      <c r="G97" s="208" t="s">
        <v>12</v>
      </c>
      <c r="H97" s="208"/>
      <c r="I97" s="209"/>
    </row>
    <row r="98" spans="1:9" ht="22.5">
      <c r="A98" s="208">
        <v>255001</v>
      </c>
      <c r="B98" s="208">
        <v>92</v>
      </c>
      <c r="C98" s="209" t="s">
        <v>145</v>
      </c>
      <c r="D98" s="208"/>
      <c r="E98" s="209" t="s">
        <v>145</v>
      </c>
      <c r="F98" s="209" t="s">
        <v>20</v>
      </c>
      <c r="G98" s="208" t="s">
        <v>12</v>
      </c>
      <c r="H98" s="208"/>
      <c r="I98" s="209"/>
    </row>
    <row r="99" spans="1:9" ht="22.5">
      <c r="A99" s="208">
        <v>267001</v>
      </c>
      <c r="B99" s="208">
        <v>93</v>
      </c>
      <c r="C99" s="209" t="s">
        <v>146</v>
      </c>
      <c r="D99" s="208"/>
      <c r="E99" s="209" t="s">
        <v>146</v>
      </c>
      <c r="F99" s="209" t="s">
        <v>20</v>
      </c>
      <c r="G99" s="208" t="s">
        <v>12</v>
      </c>
      <c r="H99" s="208"/>
      <c r="I99" s="209"/>
    </row>
    <row r="100" spans="1:9" ht="22.5">
      <c r="A100" s="208">
        <v>144001</v>
      </c>
      <c r="B100" s="208">
        <v>94</v>
      </c>
      <c r="C100" s="209" t="s">
        <v>147</v>
      </c>
      <c r="D100" s="208"/>
      <c r="E100" s="209" t="s">
        <v>147</v>
      </c>
      <c r="F100" s="209" t="s">
        <v>11</v>
      </c>
      <c r="G100" s="208" t="s">
        <v>12</v>
      </c>
      <c r="H100" s="208"/>
      <c r="I100" s="209"/>
    </row>
    <row r="101" spans="1:9" ht="22.5">
      <c r="A101" s="208">
        <v>259001</v>
      </c>
      <c r="B101" s="208">
        <v>95</v>
      </c>
      <c r="C101" s="209" t="s">
        <v>148</v>
      </c>
      <c r="D101" s="208"/>
      <c r="E101" s="209" t="s">
        <v>148</v>
      </c>
      <c r="F101" s="209" t="s">
        <v>20</v>
      </c>
      <c r="G101" s="208" t="s">
        <v>12</v>
      </c>
      <c r="H101" s="208"/>
      <c r="I101" s="209"/>
    </row>
    <row r="102" spans="1:9" ht="22.5">
      <c r="A102" s="208">
        <v>260001</v>
      </c>
      <c r="B102" s="208">
        <v>96</v>
      </c>
      <c r="C102" s="209" t="s">
        <v>149</v>
      </c>
      <c r="D102" s="208"/>
      <c r="E102" s="209" t="s">
        <v>149</v>
      </c>
      <c r="F102" s="209" t="s">
        <v>20</v>
      </c>
      <c r="G102" s="208" t="s">
        <v>12</v>
      </c>
      <c r="H102" s="208"/>
      <c r="I102" s="209"/>
    </row>
    <row r="103" spans="1:9" ht="22.5">
      <c r="A103" s="208">
        <v>185001</v>
      </c>
      <c r="B103" s="208">
        <v>97</v>
      </c>
      <c r="C103" s="209" t="s">
        <v>150</v>
      </c>
      <c r="D103" s="208"/>
      <c r="E103" s="209" t="s">
        <v>150</v>
      </c>
      <c r="F103" s="209" t="s">
        <v>11</v>
      </c>
      <c r="G103" s="208" t="s">
        <v>12</v>
      </c>
      <c r="H103" s="208"/>
      <c r="I103" s="209"/>
    </row>
    <row r="104" spans="1:9" ht="22.5">
      <c r="A104" s="208">
        <v>333001</v>
      </c>
      <c r="B104" s="208">
        <v>98</v>
      </c>
      <c r="C104" s="209" t="s">
        <v>151</v>
      </c>
      <c r="D104" s="208"/>
      <c r="E104" s="209" t="s">
        <v>151</v>
      </c>
      <c r="F104" s="209" t="s">
        <v>29</v>
      </c>
      <c r="G104" s="208" t="s">
        <v>12</v>
      </c>
      <c r="H104" s="208"/>
      <c r="I104" s="209"/>
    </row>
    <row r="105" spans="1:9" ht="22.5">
      <c r="A105" s="208">
        <v>122001</v>
      </c>
      <c r="B105" s="208">
        <v>99</v>
      </c>
      <c r="C105" s="209" t="s">
        <v>152</v>
      </c>
      <c r="D105" s="208"/>
      <c r="E105" s="209" t="s">
        <v>152</v>
      </c>
      <c r="F105" s="209" t="s">
        <v>34</v>
      </c>
      <c r="G105" s="208" t="s">
        <v>12</v>
      </c>
      <c r="H105" s="208"/>
      <c r="I105" s="209"/>
    </row>
    <row r="106" spans="1:9" ht="22.5">
      <c r="A106" s="208">
        <v>136001</v>
      </c>
      <c r="B106" s="208">
        <v>100</v>
      </c>
      <c r="C106" s="209" t="s">
        <v>153</v>
      </c>
      <c r="D106" s="208"/>
      <c r="E106" s="209" t="s">
        <v>153</v>
      </c>
      <c r="F106" s="209" t="s">
        <v>29</v>
      </c>
      <c r="G106" s="208" t="s">
        <v>12</v>
      </c>
      <c r="H106" s="208"/>
      <c r="I106" s="209"/>
    </row>
    <row r="107" spans="1:9" ht="22.5">
      <c r="A107" s="208">
        <v>251001</v>
      </c>
      <c r="B107" s="208">
        <v>101</v>
      </c>
      <c r="C107" s="209" t="s">
        <v>154</v>
      </c>
      <c r="D107" s="208"/>
      <c r="E107" s="209" t="s">
        <v>154</v>
      </c>
      <c r="F107" s="209" t="s">
        <v>20</v>
      </c>
      <c r="G107" s="208" t="s">
        <v>12</v>
      </c>
      <c r="H107" s="208"/>
      <c r="I107" s="209"/>
    </row>
    <row r="108" spans="1:9" ht="22.5">
      <c r="A108" s="208">
        <v>174001</v>
      </c>
      <c r="B108" s="208">
        <v>102</v>
      </c>
      <c r="C108" s="209" t="s">
        <v>155</v>
      </c>
      <c r="D108" s="208"/>
      <c r="E108" s="209" t="s">
        <v>155</v>
      </c>
      <c r="F108" s="209" t="s">
        <v>11</v>
      </c>
      <c r="G108" s="208" t="s">
        <v>12</v>
      </c>
      <c r="H108" s="208"/>
      <c r="I108" s="209"/>
    </row>
    <row r="109" spans="1:9" ht="22.5">
      <c r="A109" s="208">
        <v>268001</v>
      </c>
      <c r="B109" s="208">
        <v>103</v>
      </c>
      <c r="C109" s="209" t="s">
        <v>156</v>
      </c>
      <c r="D109" s="208"/>
      <c r="E109" s="209" t="s">
        <v>156</v>
      </c>
      <c r="F109" s="209" t="s">
        <v>20</v>
      </c>
      <c r="G109" s="208" t="s">
        <v>12</v>
      </c>
      <c r="H109" s="208"/>
      <c r="I109" s="209"/>
    </row>
    <row r="110" spans="1:9" ht="22.5">
      <c r="A110" s="208">
        <v>258001</v>
      </c>
      <c r="B110" s="208">
        <v>104</v>
      </c>
      <c r="C110" s="209" t="s">
        <v>157</v>
      </c>
      <c r="D110" s="208"/>
      <c r="E110" s="209" t="s">
        <v>157</v>
      </c>
      <c r="F110" s="209" t="s">
        <v>20</v>
      </c>
      <c r="G110" s="208" t="s">
        <v>12</v>
      </c>
      <c r="H110" s="208"/>
      <c r="I110" s="209"/>
    </row>
    <row r="111" spans="1:9" ht="22.5">
      <c r="A111" s="208">
        <v>252002</v>
      </c>
      <c r="B111" s="208">
        <v>105</v>
      </c>
      <c r="C111" s="209" t="s">
        <v>158</v>
      </c>
      <c r="D111" s="208"/>
      <c r="E111" s="209" t="s">
        <v>158</v>
      </c>
      <c r="F111" s="209" t="s">
        <v>11</v>
      </c>
      <c r="G111" s="208" t="s">
        <v>12</v>
      </c>
      <c r="H111" s="208"/>
      <c r="I111" s="209"/>
    </row>
    <row r="112" spans="1:9" ht="22.5">
      <c r="A112" s="208">
        <v>256001</v>
      </c>
      <c r="B112" s="208">
        <v>106</v>
      </c>
      <c r="C112" s="209" t="s">
        <v>159</v>
      </c>
      <c r="D112" s="208"/>
      <c r="E112" s="209" t="s">
        <v>159</v>
      </c>
      <c r="F112" s="209" t="s">
        <v>20</v>
      </c>
      <c r="G112" s="208" t="s">
        <v>12</v>
      </c>
      <c r="H112" s="208"/>
      <c r="I112" s="209"/>
    </row>
    <row r="113" spans="1:9" ht="22.5">
      <c r="A113" s="208">
        <v>272001</v>
      </c>
      <c r="B113" s="208">
        <v>107</v>
      </c>
      <c r="C113" s="209" t="s">
        <v>160</v>
      </c>
      <c r="D113" s="208"/>
      <c r="E113" s="209" t="s">
        <v>160</v>
      </c>
      <c r="F113" s="209" t="s">
        <v>20</v>
      </c>
      <c r="G113" s="208" t="s">
        <v>12</v>
      </c>
      <c r="H113" s="208"/>
      <c r="I113" s="209"/>
    </row>
    <row r="114" spans="1:9" ht="22.5">
      <c r="A114" s="208">
        <v>311001</v>
      </c>
      <c r="B114" s="208">
        <v>108</v>
      </c>
      <c r="C114" s="209" t="s">
        <v>161</v>
      </c>
      <c r="D114" s="208"/>
      <c r="E114" s="209" t="s">
        <v>161</v>
      </c>
      <c r="F114" s="209" t="s">
        <v>44</v>
      </c>
      <c r="G114" s="208" t="s">
        <v>12</v>
      </c>
      <c r="H114" s="208"/>
      <c r="I114" s="209"/>
    </row>
    <row r="115" spans="1:9" ht="22.5">
      <c r="A115" s="208">
        <v>312001</v>
      </c>
      <c r="B115" s="208">
        <v>109</v>
      </c>
      <c r="C115" s="209" t="s">
        <v>162</v>
      </c>
      <c r="D115" s="208"/>
      <c r="E115" s="209" t="s">
        <v>162</v>
      </c>
      <c r="F115" s="209" t="s">
        <v>44</v>
      </c>
      <c r="G115" s="208" t="s">
        <v>12</v>
      </c>
      <c r="H115" s="208"/>
      <c r="I115" s="209"/>
    </row>
    <row r="116" spans="1:9" ht="22.5">
      <c r="A116" s="208">
        <v>314001</v>
      </c>
      <c r="B116" s="208">
        <v>110</v>
      </c>
      <c r="C116" s="209" t="s">
        <v>163</v>
      </c>
      <c r="D116" s="208"/>
      <c r="E116" s="209" t="s">
        <v>163</v>
      </c>
      <c r="F116" s="209" t="s">
        <v>44</v>
      </c>
      <c r="G116" s="208" t="s">
        <v>12</v>
      </c>
      <c r="H116" s="208"/>
      <c r="I116" s="209"/>
    </row>
    <row r="117" spans="1:9" ht="22.5">
      <c r="A117" s="208">
        <v>371001</v>
      </c>
      <c r="B117" s="208">
        <v>111</v>
      </c>
      <c r="C117" s="209" t="s">
        <v>164</v>
      </c>
      <c r="D117" s="208"/>
      <c r="E117" s="209" t="s">
        <v>164</v>
      </c>
      <c r="F117" s="209" t="s">
        <v>34</v>
      </c>
      <c r="G117" s="208" t="s">
        <v>12</v>
      </c>
      <c r="H117" s="208"/>
      <c r="I117" s="209"/>
    </row>
    <row r="118" spans="1:9" ht="22.5">
      <c r="A118" s="208">
        <v>372001</v>
      </c>
      <c r="B118" s="208">
        <v>112</v>
      </c>
      <c r="C118" s="209" t="s">
        <v>165</v>
      </c>
      <c r="D118" s="208"/>
      <c r="E118" s="209" t="s">
        <v>165</v>
      </c>
      <c r="F118" s="209" t="s">
        <v>34</v>
      </c>
      <c r="G118" s="208" t="s">
        <v>12</v>
      </c>
      <c r="H118" s="208"/>
      <c r="I118" s="209"/>
    </row>
    <row r="119" spans="1:9" ht="22.5">
      <c r="A119" s="208">
        <v>415001</v>
      </c>
      <c r="B119" s="208">
        <v>113</v>
      </c>
      <c r="C119" s="209" t="s">
        <v>166</v>
      </c>
      <c r="D119" s="208"/>
      <c r="E119" s="209" t="s">
        <v>166</v>
      </c>
      <c r="F119" s="209" t="s">
        <v>31</v>
      </c>
      <c r="G119" s="208" t="s">
        <v>12</v>
      </c>
      <c r="H119" s="208"/>
      <c r="I119" s="209"/>
    </row>
    <row r="120" spans="1:9" ht="22.5">
      <c r="A120" s="208">
        <v>426001</v>
      </c>
      <c r="B120" s="208">
        <v>114</v>
      </c>
      <c r="C120" s="209" t="s">
        <v>167</v>
      </c>
      <c r="D120" s="208"/>
      <c r="E120" s="209" t="s">
        <v>167</v>
      </c>
      <c r="F120" s="209" t="s">
        <v>31</v>
      </c>
      <c r="G120" s="208" t="s">
        <v>12</v>
      </c>
      <c r="H120" s="208"/>
      <c r="I120" s="209"/>
    </row>
    <row r="121" spans="1:9" ht="22.5">
      <c r="A121" s="208">
        <v>412001</v>
      </c>
      <c r="B121" s="208">
        <v>115</v>
      </c>
      <c r="C121" s="209" t="s">
        <v>168</v>
      </c>
      <c r="D121" s="208"/>
      <c r="E121" s="209" t="s">
        <v>168</v>
      </c>
      <c r="F121" s="209" t="s">
        <v>31</v>
      </c>
      <c r="G121" s="208" t="s">
        <v>12</v>
      </c>
      <c r="H121" s="208"/>
      <c r="I121" s="209"/>
    </row>
    <row r="122" spans="1:9" ht="22.5">
      <c r="A122" s="208">
        <v>336001</v>
      </c>
      <c r="B122" s="208">
        <v>116</v>
      </c>
      <c r="C122" s="209" t="s">
        <v>169</v>
      </c>
      <c r="D122" s="208"/>
      <c r="E122" s="209" t="s">
        <v>169</v>
      </c>
      <c r="F122" s="209" t="s">
        <v>29</v>
      </c>
      <c r="G122" s="208" t="s">
        <v>12</v>
      </c>
      <c r="H122" s="208"/>
      <c r="I122" s="209"/>
    </row>
    <row r="123" spans="1:9" ht="22.5">
      <c r="A123" s="208">
        <v>474001</v>
      </c>
      <c r="B123" s="208">
        <v>117</v>
      </c>
      <c r="C123" s="209" t="s">
        <v>170</v>
      </c>
      <c r="D123" s="208"/>
      <c r="E123" s="209" t="s">
        <v>170</v>
      </c>
      <c r="F123" s="209" t="s">
        <v>34</v>
      </c>
      <c r="G123" s="208" t="s">
        <v>12</v>
      </c>
      <c r="H123" s="208"/>
      <c r="I123" s="209"/>
    </row>
    <row r="124" spans="1:9" ht="22.5">
      <c r="A124" s="208">
        <v>478001</v>
      </c>
      <c r="B124" s="208">
        <v>118</v>
      </c>
      <c r="C124" s="209" t="s">
        <v>171</v>
      </c>
      <c r="D124" s="208"/>
      <c r="E124" s="209" t="s">
        <v>171</v>
      </c>
      <c r="F124" s="209" t="s">
        <v>34</v>
      </c>
      <c r="G124" s="208" t="s">
        <v>12</v>
      </c>
      <c r="H124" s="208"/>
      <c r="I124" s="209"/>
    </row>
    <row r="125" spans="1:9" ht="22.5">
      <c r="A125" s="208">
        <v>370001</v>
      </c>
      <c r="B125" s="208">
        <v>119</v>
      </c>
      <c r="C125" s="209" t="s">
        <v>172</v>
      </c>
      <c r="D125" s="208"/>
      <c r="E125" s="209" t="s">
        <v>172</v>
      </c>
      <c r="F125" s="209" t="s">
        <v>34</v>
      </c>
      <c r="G125" s="208" t="s">
        <v>12</v>
      </c>
      <c r="H125" s="208"/>
      <c r="I125" s="209"/>
    </row>
    <row r="126" spans="1:9" ht="22.5">
      <c r="A126" s="208">
        <v>270004</v>
      </c>
      <c r="B126" s="208">
        <v>120</v>
      </c>
      <c r="C126" s="209" t="s">
        <v>173</v>
      </c>
      <c r="D126" s="208"/>
      <c r="E126" s="209" t="s">
        <v>173</v>
      </c>
      <c r="F126" s="209" t="s">
        <v>20</v>
      </c>
      <c r="G126" s="208" t="s">
        <v>12</v>
      </c>
      <c r="H126" s="208"/>
      <c r="I126" s="209"/>
    </row>
    <row r="127" spans="1:9" ht="22.5">
      <c r="A127" s="208">
        <v>250005</v>
      </c>
      <c r="B127" s="208">
        <v>121</v>
      </c>
      <c r="C127" s="209" t="s">
        <v>174</v>
      </c>
      <c r="D127" s="208"/>
      <c r="E127" s="209" t="s">
        <v>174</v>
      </c>
      <c r="F127" s="209" t="s">
        <v>20</v>
      </c>
      <c r="G127" s="208" t="s">
        <v>175</v>
      </c>
      <c r="H127" s="208"/>
      <c r="I127" s="209"/>
    </row>
    <row r="128" spans="1:9" ht="22.5">
      <c r="A128" s="208">
        <v>250006</v>
      </c>
      <c r="B128" s="208">
        <v>122</v>
      </c>
      <c r="C128" s="209" t="s">
        <v>176</v>
      </c>
      <c r="D128" s="208"/>
      <c r="E128" s="209" t="s">
        <v>176</v>
      </c>
      <c r="F128" s="209" t="s">
        <v>20</v>
      </c>
      <c r="G128" s="208" t="s">
        <v>175</v>
      </c>
      <c r="H128" s="208"/>
      <c r="I128" s="209"/>
    </row>
    <row r="129" spans="1:9" ht="22.5">
      <c r="A129" s="208">
        <v>250007</v>
      </c>
      <c r="B129" s="208">
        <v>123</v>
      </c>
      <c r="C129" s="209" t="s">
        <v>177</v>
      </c>
      <c r="D129" s="208"/>
      <c r="E129" s="209" t="s">
        <v>177</v>
      </c>
      <c r="F129" s="209" t="s">
        <v>20</v>
      </c>
      <c r="G129" s="208" t="s">
        <v>175</v>
      </c>
      <c r="H129" s="208"/>
      <c r="I129" s="209"/>
    </row>
    <row r="130" spans="1:9" ht="22.5">
      <c r="A130" s="208">
        <v>250008</v>
      </c>
      <c r="B130" s="208">
        <v>124</v>
      </c>
      <c r="C130" s="209" t="s">
        <v>178</v>
      </c>
      <c r="D130" s="208"/>
      <c r="E130" s="209" t="s">
        <v>178</v>
      </c>
      <c r="F130" s="209" t="s">
        <v>20</v>
      </c>
      <c r="G130" s="208" t="s">
        <v>175</v>
      </c>
      <c r="H130" s="208"/>
      <c r="I130" s="209"/>
    </row>
    <row r="131" spans="1:9" ht="22.5">
      <c r="A131" s="208">
        <v>250009</v>
      </c>
      <c r="B131" s="208">
        <v>125</v>
      </c>
      <c r="C131" s="209" t="s">
        <v>179</v>
      </c>
      <c r="D131" s="208"/>
      <c r="E131" s="209" t="s">
        <v>179</v>
      </c>
      <c r="F131" s="209" t="s">
        <v>20</v>
      </c>
      <c r="G131" s="208" t="s">
        <v>175</v>
      </c>
      <c r="H131" s="208"/>
      <c r="I131" s="209"/>
    </row>
    <row r="132" spans="1:9" ht="22.5">
      <c r="A132" s="208">
        <v>250010</v>
      </c>
      <c r="B132" s="208">
        <v>126</v>
      </c>
      <c r="C132" s="209" t="s">
        <v>180</v>
      </c>
      <c r="D132" s="208"/>
      <c r="E132" s="209" t="s">
        <v>180</v>
      </c>
      <c r="F132" s="209" t="s">
        <v>20</v>
      </c>
      <c r="G132" s="208" t="s">
        <v>175</v>
      </c>
      <c r="H132" s="208"/>
      <c r="I132" s="209"/>
    </row>
    <row r="133" spans="1:9" ht="22.5">
      <c r="A133" s="208">
        <v>250011</v>
      </c>
      <c r="B133" s="208">
        <v>127</v>
      </c>
      <c r="C133" s="209" t="s">
        <v>181</v>
      </c>
      <c r="D133" s="208"/>
      <c r="E133" s="209" t="s">
        <v>181</v>
      </c>
      <c r="F133" s="209" t="s">
        <v>20</v>
      </c>
      <c r="G133" s="208" t="s">
        <v>175</v>
      </c>
      <c r="H133" s="208"/>
      <c r="I133" s="209"/>
    </row>
    <row r="134" spans="1:9" ht="22.5">
      <c r="A134" s="208">
        <v>250012</v>
      </c>
      <c r="B134" s="208">
        <v>128</v>
      </c>
      <c r="C134" s="209" t="s">
        <v>182</v>
      </c>
      <c r="D134" s="208"/>
      <c r="E134" s="209" t="s">
        <v>182</v>
      </c>
      <c r="F134" s="209" t="s">
        <v>20</v>
      </c>
      <c r="G134" s="208" t="s">
        <v>175</v>
      </c>
      <c r="H134" s="208"/>
      <c r="I134" s="209"/>
    </row>
    <row r="135" spans="1:9" ht="22.5">
      <c r="A135" s="208">
        <v>250013</v>
      </c>
      <c r="B135" s="208">
        <v>129</v>
      </c>
      <c r="C135" s="209" t="s">
        <v>183</v>
      </c>
      <c r="D135" s="208"/>
      <c r="E135" s="209" t="s">
        <v>183</v>
      </c>
      <c r="F135" s="209" t="s">
        <v>20</v>
      </c>
      <c r="G135" s="208" t="s">
        <v>175</v>
      </c>
      <c r="H135" s="208"/>
      <c r="I135" s="209"/>
    </row>
    <row r="136" spans="1:9" ht="22.5">
      <c r="A136" s="208">
        <v>250014</v>
      </c>
      <c r="B136" s="208">
        <v>130</v>
      </c>
      <c r="C136" s="209" t="s">
        <v>184</v>
      </c>
      <c r="D136" s="208"/>
      <c r="E136" s="209" t="s">
        <v>184</v>
      </c>
      <c r="F136" s="209" t="s">
        <v>20</v>
      </c>
      <c r="G136" s="208" t="s">
        <v>175</v>
      </c>
      <c r="H136" s="208"/>
      <c r="I136" s="209"/>
    </row>
    <row r="137" spans="1:9" ht="22.5">
      <c r="A137" s="208">
        <v>250015</v>
      </c>
      <c r="B137" s="208">
        <v>131</v>
      </c>
      <c r="C137" s="209" t="s">
        <v>185</v>
      </c>
      <c r="D137" s="208"/>
      <c r="E137" s="209" t="s">
        <v>185</v>
      </c>
      <c r="F137" s="209" t="s">
        <v>20</v>
      </c>
      <c r="G137" s="208" t="s">
        <v>175</v>
      </c>
      <c r="H137" s="208"/>
      <c r="I137" s="209"/>
    </row>
    <row r="138" spans="1:9" ht="22.5">
      <c r="A138" s="208">
        <v>250016</v>
      </c>
      <c r="B138" s="208">
        <v>132</v>
      </c>
      <c r="C138" s="209" t="s">
        <v>186</v>
      </c>
      <c r="D138" s="208"/>
      <c r="E138" s="209" t="s">
        <v>186</v>
      </c>
      <c r="F138" s="209" t="s">
        <v>20</v>
      </c>
      <c r="G138" s="208" t="s">
        <v>175</v>
      </c>
      <c r="H138" s="208"/>
      <c r="I138" s="209"/>
    </row>
    <row r="139" spans="1:9" ht="22.5">
      <c r="A139" s="208">
        <v>250017</v>
      </c>
      <c r="B139" s="208">
        <v>133</v>
      </c>
      <c r="C139" s="209" t="s">
        <v>187</v>
      </c>
      <c r="D139" s="208"/>
      <c r="E139" s="209" t="s">
        <v>187</v>
      </c>
      <c r="F139" s="209" t="s">
        <v>20</v>
      </c>
      <c r="G139" s="208" t="s">
        <v>175</v>
      </c>
      <c r="H139" s="208"/>
      <c r="I139" s="209"/>
    </row>
    <row r="140" spans="1:9" ht="22.5">
      <c r="A140" s="208">
        <v>250018</v>
      </c>
      <c r="B140" s="208">
        <v>134</v>
      </c>
      <c r="C140" s="209" t="s">
        <v>188</v>
      </c>
      <c r="D140" s="208"/>
      <c r="E140" s="209" t="s">
        <v>188</v>
      </c>
      <c r="F140" s="209" t="s">
        <v>20</v>
      </c>
      <c r="G140" s="208" t="s">
        <v>175</v>
      </c>
      <c r="H140" s="208"/>
      <c r="I140" s="209"/>
    </row>
    <row r="141" spans="1:9" ht="22.5">
      <c r="A141" s="208">
        <v>250019</v>
      </c>
      <c r="B141" s="208">
        <v>135</v>
      </c>
      <c r="C141" s="209" t="s">
        <v>189</v>
      </c>
      <c r="D141" s="208"/>
      <c r="E141" s="209" t="s">
        <v>189</v>
      </c>
      <c r="F141" s="209" t="s">
        <v>20</v>
      </c>
      <c r="G141" s="208" t="s">
        <v>175</v>
      </c>
      <c r="H141" s="208"/>
      <c r="I141" s="209"/>
    </row>
    <row r="142" spans="1:9" ht="22.5">
      <c r="A142" s="208">
        <v>250021</v>
      </c>
      <c r="B142" s="208">
        <v>136</v>
      </c>
      <c r="C142" s="209" t="s">
        <v>190</v>
      </c>
      <c r="D142" s="208"/>
      <c r="E142" s="209" t="s">
        <v>190</v>
      </c>
      <c r="F142" s="209" t="s">
        <v>20</v>
      </c>
      <c r="G142" s="208" t="s">
        <v>175</v>
      </c>
      <c r="H142" s="208"/>
      <c r="I142" s="209"/>
    </row>
    <row r="143" spans="1:9" ht="22.5">
      <c r="A143" s="208">
        <v>250048</v>
      </c>
      <c r="B143" s="208">
        <v>137</v>
      </c>
      <c r="C143" s="209" t="s">
        <v>191</v>
      </c>
      <c r="D143" s="208"/>
      <c r="E143" s="209" t="s">
        <v>191</v>
      </c>
      <c r="F143" s="209" t="s">
        <v>20</v>
      </c>
      <c r="G143" s="208" t="s">
        <v>175</v>
      </c>
      <c r="H143" s="208"/>
      <c r="I143" s="209"/>
    </row>
    <row r="144" spans="1:9" ht="22.5">
      <c r="A144" s="208">
        <v>250050</v>
      </c>
      <c r="B144" s="208">
        <v>138</v>
      </c>
      <c r="C144" s="209" t="s">
        <v>192</v>
      </c>
      <c r="D144" s="208"/>
      <c r="E144" s="209" t="s">
        <v>192</v>
      </c>
      <c r="F144" s="209" t="s">
        <v>20</v>
      </c>
      <c r="G144" s="208" t="s">
        <v>175</v>
      </c>
      <c r="H144" s="208"/>
      <c r="I144" s="209"/>
    </row>
    <row r="145" spans="1:9" ht="22.5">
      <c r="A145" s="208">
        <v>250051</v>
      </c>
      <c r="B145" s="208">
        <v>139</v>
      </c>
      <c r="C145" s="209" t="s">
        <v>193</v>
      </c>
      <c r="D145" s="208"/>
      <c r="E145" s="209" t="s">
        <v>193</v>
      </c>
      <c r="F145" s="209" t="s">
        <v>20</v>
      </c>
      <c r="G145" s="208" t="s">
        <v>175</v>
      </c>
      <c r="H145" s="208"/>
      <c r="I145" s="209"/>
    </row>
    <row r="146" spans="1:9" ht="22.5">
      <c r="A146" s="208">
        <v>250053</v>
      </c>
      <c r="B146" s="208">
        <v>140</v>
      </c>
      <c r="C146" s="209" t="s">
        <v>194</v>
      </c>
      <c r="D146" s="208"/>
      <c r="E146" s="209" t="s">
        <v>194</v>
      </c>
      <c r="F146" s="209" t="s">
        <v>20</v>
      </c>
      <c r="G146" s="208" t="s">
        <v>175</v>
      </c>
      <c r="H146" s="208"/>
      <c r="I146" s="209"/>
    </row>
    <row r="147" spans="1:9" ht="22.5">
      <c r="A147" s="208">
        <v>250054</v>
      </c>
      <c r="B147" s="208">
        <v>141</v>
      </c>
      <c r="C147" s="209" t="s">
        <v>195</v>
      </c>
      <c r="D147" s="208"/>
      <c r="E147" s="209" t="s">
        <v>195</v>
      </c>
      <c r="F147" s="209" t="s">
        <v>20</v>
      </c>
      <c r="G147" s="208" t="s">
        <v>175</v>
      </c>
      <c r="H147" s="208"/>
      <c r="I147" s="209"/>
    </row>
    <row r="148" spans="1:9" ht="22.5">
      <c r="A148" s="208">
        <v>250055</v>
      </c>
      <c r="B148" s="208">
        <v>142</v>
      </c>
      <c r="C148" s="209" t="s">
        <v>196</v>
      </c>
      <c r="D148" s="208"/>
      <c r="E148" s="209" t="s">
        <v>196</v>
      </c>
      <c r="F148" s="209" t="s">
        <v>20</v>
      </c>
      <c r="G148" s="208" t="s">
        <v>175</v>
      </c>
      <c r="H148" s="208"/>
      <c r="I148" s="209"/>
    </row>
    <row r="149" spans="1:9" ht="22.5">
      <c r="A149" s="208">
        <v>250057</v>
      </c>
      <c r="B149" s="208">
        <v>143</v>
      </c>
      <c r="C149" s="209" t="s">
        <v>197</v>
      </c>
      <c r="D149" s="208"/>
      <c r="E149" s="209" t="s">
        <v>197</v>
      </c>
      <c r="F149" s="209" t="s">
        <v>20</v>
      </c>
      <c r="G149" s="208" t="s">
        <v>175</v>
      </c>
      <c r="H149" s="208"/>
      <c r="I149" s="209"/>
    </row>
    <row r="150" spans="1:9" ht="22.5">
      <c r="A150" s="208">
        <v>250058</v>
      </c>
      <c r="B150" s="208">
        <v>144</v>
      </c>
      <c r="C150" s="209" t="s">
        <v>198</v>
      </c>
      <c r="D150" s="208"/>
      <c r="E150" s="209" t="s">
        <v>198</v>
      </c>
      <c r="F150" s="209" t="s">
        <v>20</v>
      </c>
      <c r="G150" s="208" t="s">
        <v>175</v>
      </c>
      <c r="H150" s="208"/>
      <c r="I150" s="209"/>
    </row>
    <row r="151" spans="1:9" ht="22.5">
      <c r="A151" s="208">
        <v>361001</v>
      </c>
      <c r="B151" s="208">
        <v>145</v>
      </c>
      <c r="C151" s="209" t="s">
        <v>199</v>
      </c>
      <c r="D151" s="208"/>
      <c r="E151" s="209" t="s">
        <v>199</v>
      </c>
      <c r="F151" s="209" t="s">
        <v>34</v>
      </c>
      <c r="G151" s="208" t="s">
        <v>12</v>
      </c>
      <c r="H151" s="208"/>
      <c r="I151" s="209"/>
    </row>
    <row r="152" spans="1:9" ht="22.5">
      <c r="A152" s="208">
        <v>362001</v>
      </c>
      <c r="B152" s="208">
        <v>146</v>
      </c>
      <c r="C152" s="209" t="s">
        <v>200</v>
      </c>
      <c r="D152" s="208"/>
      <c r="E152" s="209" t="s">
        <v>200</v>
      </c>
      <c r="F152" s="209" t="s">
        <v>34</v>
      </c>
      <c r="G152" s="208" t="s">
        <v>12</v>
      </c>
      <c r="H152" s="208"/>
      <c r="I152" s="209"/>
    </row>
    <row r="153" spans="1:9" ht="22.5">
      <c r="A153" s="208">
        <v>373001</v>
      </c>
      <c r="B153" s="208">
        <v>147</v>
      </c>
      <c r="C153" s="209" t="s">
        <v>201</v>
      </c>
      <c r="D153" s="208"/>
      <c r="E153" s="209" t="s">
        <v>201</v>
      </c>
      <c r="F153" s="209" t="s">
        <v>34</v>
      </c>
      <c r="G153" s="208" t="s">
        <v>12</v>
      </c>
      <c r="H153" s="208"/>
      <c r="I153" s="209"/>
    </row>
    <row r="154" spans="1:9" ht="22.5">
      <c r="A154" s="208">
        <v>470001</v>
      </c>
      <c r="B154" s="208">
        <v>148</v>
      </c>
      <c r="C154" s="209" t="s">
        <v>202</v>
      </c>
      <c r="D154" s="208"/>
      <c r="E154" s="209" t="s">
        <v>202</v>
      </c>
      <c r="F154" s="209" t="s">
        <v>34</v>
      </c>
      <c r="G154" s="208" t="s">
        <v>12</v>
      </c>
      <c r="H154" s="208"/>
      <c r="I154" s="209"/>
    </row>
    <row r="155" spans="1:9" ht="22.5">
      <c r="A155" s="208">
        <v>471001</v>
      </c>
      <c r="B155" s="208">
        <v>149</v>
      </c>
      <c r="C155" s="209" t="s">
        <v>203</v>
      </c>
      <c r="D155" s="208"/>
      <c r="E155" s="209" t="s">
        <v>203</v>
      </c>
      <c r="F155" s="209" t="s">
        <v>34</v>
      </c>
      <c r="G155" s="208" t="s">
        <v>12</v>
      </c>
      <c r="H155" s="208"/>
      <c r="I155" s="209"/>
    </row>
    <row r="156" spans="1:9" ht="22.5">
      <c r="A156" s="208">
        <v>363001</v>
      </c>
      <c r="B156" s="208">
        <v>150</v>
      </c>
      <c r="C156" s="209" t="s">
        <v>204</v>
      </c>
      <c r="D156" s="208"/>
      <c r="E156" s="209" t="s">
        <v>204</v>
      </c>
      <c r="F156" s="209" t="s">
        <v>34</v>
      </c>
      <c r="G156" s="208" t="s">
        <v>12</v>
      </c>
      <c r="H156" s="208"/>
      <c r="I156" s="209"/>
    </row>
    <row r="157" spans="1:9" ht="22.5">
      <c r="A157" s="208">
        <v>450001</v>
      </c>
      <c r="B157" s="208">
        <v>151</v>
      </c>
      <c r="C157" s="209" t="s">
        <v>205</v>
      </c>
      <c r="D157" s="208"/>
      <c r="E157" s="209" t="s">
        <v>205</v>
      </c>
      <c r="F157" s="209" t="s">
        <v>20</v>
      </c>
      <c r="G157" s="208" t="s">
        <v>12</v>
      </c>
      <c r="H157" s="208"/>
      <c r="I157" s="209"/>
    </row>
    <row r="158" spans="1:9" ht="22.5">
      <c r="A158" s="208">
        <v>454001</v>
      </c>
      <c r="B158" s="208">
        <v>152</v>
      </c>
      <c r="C158" s="209" t="s">
        <v>206</v>
      </c>
      <c r="D158" s="208"/>
      <c r="E158" s="209" t="s">
        <v>206</v>
      </c>
      <c r="F158" s="209" t="s">
        <v>34</v>
      </c>
      <c r="G158" s="208" t="s">
        <v>12</v>
      </c>
      <c r="H158" s="208"/>
      <c r="I158" s="209"/>
    </row>
    <row r="159" spans="1:9" ht="22.5">
      <c r="A159" s="208">
        <v>455001</v>
      </c>
      <c r="B159" s="208">
        <v>153</v>
      </c>
      <c r="C159" s="209" t="s">
        <v>207</v>
      </c>
      <c r="D159" s="208"/>
      <c r="E159" s="209" t="s">
        <v>207</v>
      </c>
      <c r="F159" s="209" t="s">
        <v>34</v>
      </c>
      <c r="G159" s="208" t="s">
        <v>12</v>
      </c>
      <c r="H159" s="208"/>
      <c r="I159" s="209"/>
    </row>
    <row r="160" spans="1:9" ht="22.5">
      <c r="A160" s="208">
        <v>457001</v>
      </c>
      <c r="B160" s="208">
        <v>154</v>
      </c>
      <c r="C160" s="209" t="s">
        <v>208</v>
      </c>
      <c r="D160" s="208"/>
      <c r="E160" s="209" t="s">
        <v>208</v>
      </c>
      <c r="F160" s="209" t="s">
        <v>34</v>
      </c>
      <c r="G160" s="208" t="s">
        <v>12</v>
      </c>
      <c r="H160" s="208"/>
      <c r="I160" s="209"/>
    </row>
    <row r="161" spans="1:9" ht="22.5">
      <c r="A161" s="208">
        <v>459001</v>
      </c>
      <c r="B161" s="208">
        <v>155</v>
      </c>
      <c r="C161" s="209" t="s">
        <v>209</v>
      </c>
      <c r="D161" s="208"/>
      <c r="E161" s="209" t="s">
        <v>209</v>
      </c>
      <c r="F161" s="209" t="s">
        <v>34</v>
      </c>
      <c r="G161" s="208" t="s">
        <v>12</v>
      </c>
      <c r="H161" s="208"/>
      <c r="I161" s="209"/>
    </row>
    <row r="162" spans="1:9" ht="22.5">
      <c r="A162" s="208">
        <v>461001</v>
      </c>
      <c r="B162" s="208">
        <v>156</v>
      </c>
      <c r="C162" s="209" t="s">
        <v>210</v>
      </c>
      <c r="D162" s="208"/>
      <c r="E162" s="209" t="s">
        <v>210</v>
      </c>
      <c r="F162" s="209" t="s">
        <v>34</v>
      </c>
      <c r="G162" s="208" t="s">
        <v>12</v>
      </c>
      <c r="H162" s="208"/>
      <c r="I162" s="209"/>
    </row>
    <row r="163" spans="1:9" ht="22.5">
      <c r="A163" s="208">
        <v>463001</v>
      </c>
      <c r="B163" s="208">
        <v>157</v>
      </c>
      <c r="C163" s="209" t="s">
        <v>211</v>
      </c>
      <c r="D163" s="208"/>
      <c r="E163" s="209" t="s">
        <v>211</v>
      </c>
      <c r="F163" s="209" t="s">
        <v>34</v>
      </c>
      <c r="G163" s="208" t="s">
        <v>12</v>
      </c>
      <c r="H163" s="208"/>
      <c r="I163" s="209"/>
    </row>
    <row r="164" spans="1:9" ht="22.5">
      <c r="A164" s="208">
        <v>465001</v>
      </c>
      <c r="B164" s="208">
        <v>158</v>
      </c>
      <c r="C164" s="209" t="s">
        <v>212</v>
      </c>
      <c r="D164" s="208"/>
      <c r="E164" s="209" t="s">
        <v>212</v>
      </c>
      <c r="F164" s="209" t="s">
        <v>34</v>
      </c>
      <c r="G164" s="208" t="s">
        <v>12</v>
      </c>
      <c r="H164" s="208"/>
      <c r="I164" s="209"/>
    </row>
    <row r="165" spans="1:9" ht="22.5">
      <c r="A165" s="208">
        <v>466001</v>
      </c>
      <c r="B165" s="208">
        <v>159</v>
      </c>
      <c r="C165" s="209" t="s">
        <v>213</v>
      </c>
      <c r="D165" s="208"/>
      <c r="E165" s="209" t="s">
        <v>213</v>
      </c>
      <c r="F165" s="209" t="s">
        <v>34</v>
      </c>
      <c r="G165" s="208" t="s">
        <v>12</v>
      </c>
      <c r="H165" s="208"/>
      <c r="I165" s="209"/>
    </row>
    <row r="166" spans="1:9" ht="22.5">
      <c r="A166" s="208">
        <v>467001</v>
      </c>
      <c r="B166" s="208">
        <v>160</v>
      </c>
      <c r="C166" s="209" t="s">
        <v>214</v>
      </c>
      <c r="D166" s="208"/>
      <c r="E166" s="209" t="s">
        <v>214</v>
      </c>
      <c r="F166" s="209" t="s">
        <v>34</v>
      </c>
      <c r="G166" s="208" t="s">
        <v>12</v>
      </c>
      <c r="H166" s="208"/>
      <c r="I166" s="209"/>
    </row>
    <row r="167" spans="1:9" ht="22.5">
      <c r="A167" s="208">
        <v>469001</v>
      </c>
      <c r="B167" s="208">
        <v>161</v>
      </c>
      <c r="C167" s="209" t="s">
        <v>215</v>
      </c>
      <c r="D167" s="208"/>
      <c r="E167" s="209" t="s">
        <v>215</v>
      </c>
      <c r="F167" s="209" t="s">
        <v>34</v>
      </c>
      <c r="G167" s="208" t="s">
        <v>12</v>
      </c>
      <c r="H167" s="208"/>
      <c r="I167" s="209"/>
    </row>
    <row r="168" spans="1:9" ht="22.5">
      <c r="A168" s="208">
        <v>250059</v>
      </c>
      <c r="B168" s="208">
        <v>162</v>
      </c>
      <c r="C168" s="209" t="s">
        <v>216</v>
      </c>
      <c r="D168" s="208"/>
      <c r="E168" s="209" t="s">
        <v>216</v>
      </c>
      <c r="F168" s="209" t="s">
        <v>20</v>
      </c>
      <c r="G168" s="208" t="s">
        <v>175</v>
      </c>
      <c r="H168" s="208"/>
      <c r="I168" s="209"/>
    </row>
    <row r="169" spans="1:9" ht="22.5">
      <c r="A169" s="208">
        <v>601001</v>
      </c>
      <c r="B169" s="208">
        <v>163</v>
      </c>
      <c r="C169" s="209" t="s">
        <v>217</v>
      </c>
      <c r="D169" s="208"/>
      <c r="E169" s="209" t="s">
        <v>217</v>
      </c>
      <c r="F169" s="209" t="s">
        <v>11</v>
      </c>
      <c r="G169" s="208" t="s">
        <v>12</v>
      </c>
      <c r="H169" s="208"/>
      <c r="I169" s="209"/>
    </row>
    <row r="170" spans="1:9" ht="22.5">
      <c r="A170" s="208">
        <v>602001</v>
      </c>
      <c r="B170" s="208">
        <v>164</v>
      </c>
      <c r="C170" s="209" t="s">
        <v>218</v>
      </c>
      <c r="D170" s="208"/>
      <c r="E170" s="209" t="s">
        <v>218</v>
      </c>
      <c r="F170" s="209" t="s">
        <v>11</v>
      </c>
      <c r="G170" s="208" t="s">
        <v>12</v>
      </c>
      <c r="H170" s="208"/>
      <c r="I170" s="209"/>
    </row>
    <row r="171" spans="1:9" ht="22.5">
      <c r="A171" s="208">
        <v>603001</v>
      </c>
      <c r="B171" s="208">
        <v>165</v>
      </c>
      <c r="C171" s="209" t="s">
        <v>219</v>
      </c>
      <c r="D171" s="208"/>
      <c r="E171" s="209" t="s">
        <v>219</v>
      </c>
      <c r="F171" s="209" t="s">
        <v>11</v>
      </c>
      <c r="G171" s="208" t="s">
        <v>12</v>
      </c>
      <c r="H171" s="208"/>
      <c r="I171" s="209"/>
    </row>
    <row r="172" spans="1:9" ht="22.5">
      <c r="A172" s="208">
        <v>604001</v>
      </c>
      <c r="B172" s="208">
        <v>166</v>
      </c>
      <c r="C172" s="209" t="s">
        <v>220</v>
      </c>
      <c r="D172" s="208"/>
      <c r="E172" s="209" t="s">
        <v>220</v>
      </c>
      <c r="F172" s="209" t="s">
        <v>11</v>
      </c>
      <c r="G172" s="208" t="s">
        <v>12</v>
      </c>
      <c r="H172" s="208"/>
      <c r="I172" s="209"/>
    </row>
    <row r="173" spans="1:9" ht="22.5">
      <c r="A173" s="208">
        <v>605001</v>
      </c>
      <c r="B173" s="208">
        <v>167</v>
      </c>
      <c r="C173" s="209" t="s">
        <v>221</v>
      </c>
      <c r="D173" s="208"/>
      <c r="E173" s="209" t="s">
        <v>221</v>
      </c>
      <c r="F173" s="209" t="s">
        <v>11</v>
      </c>
      <c r="G173" s="208" t="s">
        <v>12</v>
      </c>
      <c r="H173" s="208"/>
      <c r="I173" s="209"/>
    </row>
    <row r="174" spans="1:9" ht="22.5">
      <c r="A174" s="208">
        <v>606001</v>
      </c>
      <c r="B174" s="208">
        <v>168</v>
      </c>
      <c r="C174" s="209" t="s">
        <v>222</v>
      </c>
      <c r="D174" s="208"/>
      <c r="E174" s="209" t="s">
        <v>222</v>
      </c>
      <c r="F174" s="209" t="s">
        <v>11</v>
      </c>
      <c r="G174" s="208" t="s">
        <v>12</v>
      </c>
      <c r="H174" s="208"/>
      <c r="I174" s="209"/>
    </row>
    <row r="175" spans="1:9" ht="22.5">
      <c r="A175" s="208">
        <v>607001</v>
      </c>
      <c r="B175" s="208">
        <v>169</v>
      </c>
      <c r="C175" s="209" t="s">
        <v>223</v>
      </c>
      <c r="D175" s="208"/>
      <c r="E175" s="209" t="s">
        <v>223</v>
      </c>
      <c r="F175" s="209" t="s">
        <v>11</v>
      </c>
      <c r="G175" s="208" t="s">
        <v>12</v>
      </c>
      <c r="H175" s="208"/>
      <c r="I175" s="209"/>
    </row>
    <row r="176" spans="1:9" ht="22.5">
      <c r="A176" s="208">
        <v>608001</v>
      </c>
      <c r="B176" s="208">
        <v>170</v>
      </c>
      <c r="C176" s="209" t="s">
        <v>224</v>
      </c>
      <c r="D176" s="208"/>
      <c r="E176" s="209" t="s">
        <v>224</v>
      </c>
      <c r="F176" s="209" t="s">
        <v>11</v>
      </c>
      <c r="G176" s="208" t="s">
        <v>12</v>
      </c>
      <c r="H176" s="208"/>
      <c r="I176" s="209"/>
    </row>
    <row r="177" spans="1:9" ht="22.5">
      <c r="A177" s="208">
        <v>609001</v>
      </c>
      <c r="B177" s="208">
        <v>171</v>
      </c>
      <c r="C177" s="209" t="s">
        <v>225</v>
      </c>
      <c r="D177" s="208"/>
      <c r="E177" s="209" t="s">
        <v>225</v>
      </c>
      <c r="F177" s="209" t="s">
        <v>11</v>
      </c>
      <c r="G177" s="208" t="s">
        <v>12</v>
      </c>
      <c r="H177" s="208"/>
      <c r="I177" s="209"/>
    </row>
    <row r="178" spans="1:9" ht="22.5">
      <c r="A178" s="208">
        <v>610001</v>
      </c>
      <c r="B178" s="208">
        <v>172</v>
      </c>
      <c r="C178" s="209" t="s">
        <v>226</v>
      </c>
      <c r="D178" s="208"/>
      <c r="E178" s="209" t="s">
        <v>226</v>
      </c>
      <c r="F178" s="209" t="s">
        <v>11</v>
      </c>
      <c r="G178" s="208" t="s">
        <v>12</v>
      </c>
      <c r="H178" s="208"/>
      <c r="I178" s="209"/>
    </row>
    <row r="179" spans="1:9" ht="22.5">
      <c r="A179" s="208">
        <v>611001</v>
      </c>
      <c r="B179" s="208">
        <v>173</v>
      </c>
      <c r="C179" s="209" t="s">
        <v>227</v>
      </c>
      <c r="D179" s="208"/>
      <c r="E179" s="209" t="s">
        <v>227</v>
      </c>
      <c r="F179" s="209" t="s">
        <v>11</v>
      </c>
      <c r="G179" s="208" t="s">
        <v>12</v>
      </c>
      <c r="H179" s="208"/>
      <c r="I179" s="209"/>
    </row>
    <row r="180" spans="1:9" ht="22.5">
      <c r="A180" s="208">
        <v>612001</v>
      </c>
      <c r="B180" s="208">
        <v>174</v>
      </c>
      <c r="C180" s="209" t="s">
        <v>228</v>
      </c>
      <c r="D180" s="208"/>
      <c r="E180" s="209" t="s">
        <v>228</v>
      </c>
      <c r="F180" s="209" t="s">
        <v>11</v>
      </c>
      <c r="G180" s="208" t="s">
        <v>12</v>
      </c>
      <c r="H180" s="208"/>
      <c r="I180" s="209"/>
    </row>
    <row r="181" spans="1:9" ht="22.5">
      <c r="A181" s="208">
        <v>613001</v>
      </c>
      <c r="B181" s="208">
        <v>175</v>
      </c>
      <c r="C181" s="209" t="s">
        <v>229</v>
      </c>
      <c r="D181" s="208"/>
      <c r="E181" s="209" t="s">
        <v>229</v>
      </c>
      <c r="F181" s="209" t="s">
        <v>11</v>
      </c>
      <c r="G181" s="208" t="s">
        <v>12</v>
      </c>
      <c r="H181" s="208"/>
      <c r="I181" s="209"/>
    </row>
    <row r="182" spans="1:9" ht="22.5">
      <c r="A182" s="208">
        <v>614001</v>
      </c>
      <c r="B182" s="208">
        <v>176</v>
      </c>
      <c r="C182" s="209" t="s">
        <v>230</v>
      </c>
      <c r="D182" s="208"/>
      <c r="E182" s="209" t="s">
        <v>230</v>
      </c>
      <c r="F182" s="209" t="s">
        <v>11</v>
      </c>
      <c r="G182" s="208" t="s">
        <v>12</v>
      </c>
      <c r="H182" s="208"/>
      <c r="I182" s="209"/>
    </row>
    <row r="183" spans="1:9" ht="22.5">
      <c r="A183" s="208">
        <v>615001</v>
      </c>
      <c r="B183" s="208">
        <v>177</v>
      </c>
      <c r="C183" s="209" t="s">
        <v>231</v>
      </c>
      <c r="D183" s="208"/>
      <c r="E183" s="209" t="s">
        <v>231</v>
      </c>
      <c r="F183" s="209" t="s">
        <v>11</v>
      </c>
      <c r="G183" s="208" t="s">
        <v>12</v>
      </c>
      <c r="H183" s="208"/>
      <c r="I183" s="209"/>
    </row>
    <row r="184" spans="1:9" ht="22.5">
      <c r="A184" s="208">
        <v>616001</v>
      </c>
      <c r="B184" s="208">
        <v>178</v>
      </c>
      <c r="C184" s="209" t="s">
        <v>232</v>
      </c>
      <c r="D184" s="208"/>
      <c r="E184" s="209" t="s">
        <v>232</v>
      </c>
      <c r="F184" s="209" t="s">
        <v>11</v>
      </c>
      <c r="G184" s="208" t="s">
        <v>12</v>
      </c>
      <c r="H184" s="208"/>
      <c r="I184" s="209"/>
    </row>
    <row r="185" spans="1:9" ht="22.5">
      <c r="A185" s="208">
        <v>617001</v>
      </c>
      <c r="B185" s="208">
        <v>179</v>
      </c>
      <c r="C185" s="209" t="s">
        <v>233</v>
      </c>
      <c r="D185" s="208"/>
      <c r="E185" s="209" t="s">
        <v>233</v>
      </c>
      <c r="F185" s="209" t="s">
        <v>11</v>
      </c>
      <c r="G185" s="208" t="s">
        <v>12</v>
      </c>
      <c r="H185" s="208"/>
      <c r="I185" s="209"/>
    </row>
    <row r="186" spans="1:9" ht="22.5">
      <c r="A186" s="208">
        <v>618001</v>
      </c>
      <c r="B186" s="208">
        <v>180</v>
      </c>
      <c r="C186" s="209" t="s">
        <v>234</v>
      </c>
      <c r="D186" s="208"/>
      <c r="E186" s="209" t="s">
        <v>234</v>
      </c>
      <c r="F186" s="209" t="s">
        <v>11</v>
      </c>
      <c r="G186" s="208" t="s">
        <v>12</v>
      </c>
      <c r="H186" s="208"/>
      <c r="I186" s="209"/>
    </row>
    <row r="187" spans="1:9" ht="22.5">
      <c r="A187" s="208">
        <v>619001</v>
      </c>
      <c r="B187" s="208">
        <v>181</v>
      </c>
      <c r="C187" s="209" t="s">
        <v>235</v>
      </c>
      <c r="D187" s="208"/>
      <c r="E187" s="209" t="s">
        <v>235</v>
      </c>
      <c r="F187" s="209" t="s">
        <v>11</v>
      </c>
      <c r="G187" s="208" t="s">
        <v>12</v>
      </c>
      <c r="H187" s="208"/>
      <c r="I187" s="209"/>
    </row>
    <row r="188" spans="1:9" ht="22.5">
      <c r="A188" s="208">
        <v>620001</v>
      </c>
      <c r="B188" s="208">
        <v>182</v>
      </c>
      <c r="C188" s="209" t="s">
        <v>236</v>
      </c>
      <c r="D188" s="208"/>
      <c r="E188" s="209" t="s">
        <v>236</v>
      </c>
      <c r="F188" s="209" t="s">
        <v>11</v>
      </c>
      <c r="G188" s="208" t="s">
        <v>12</v>
      </c>
      <c r="H188" s="208"/>
      <c r="I188" s="209"/>
    </row>
    <row r="189" spans="1:9" ht="22.5">
      <c r="A189" s="208">
        <v>621001</v>
      </c>
      <c r="B189" s="208">
        <v>183</v>
      </c>
      <c r="C189" s="209" t="s">
        <v>237</v>
      </c>
      <c r="D189" s="208"/>
      <c r="E189" s="209" t="s">
        <v>237</v>
      </c>
      <c r="F189" s="209" t="s">
        <v>11</v>
      </c>
      <c r="G189" s="208" t="s">
        <v>12</v>
      </c>
      <c r="H189" s="208"/>
      <c r="I189" s="209"/>
    </row>
    <row r="190" spans="1:9" ht="22.5">
      <c r="A190" s="208">
        <v>622001</v>
      </c>
      <c r="B190" s="208">
        <v>184</v>
      </c>
      <c r="C190" s="209" t="s">
        <v>238</v>
      </c>
      <c r="D190" s="208"/>
      <c r="E190" s="209" t="s">
        <v>238</v>
      </c>
      <c r="F190" s="209" t="s">
        <v>11</v>
      </c>
      <c r="G190" s="208" t="s">
        <v>12</v>
      </c>
      <c r="H190" s="208"/>
      <c r="I190" s="209"/>
    </row>
    <row r="191" spans="1:9" ht="22.5">
      <c r="A191" s="208">
        <v>623001</v>
      </c>
      <c r="B191" s="208">
        <v>185</v>
      </c>
      <c r="C191" s="209" t="s">
        <v>239</v>
      </c>
      <c r="D191" s="208"/>
      <c r="E191" s="209" t="s">
        <v>239</v>
      </c>
      <c r="F191" s="209" t="s">
        <v>11</v>
      </c>
      <c r="G191" s="208" t="s">
        <v>12</v>
      </c>
      <c r="H191" s="208"/>
      <c r="I191" s="209"/>
    </row>
    <row r="192" spans="1:9" ht="22.5">
      <c r="A192" s="208">
        <v>624001</v>
      </c>
      <c r="B192" s="208">
        <v>186</v>
      </c>
      <c r="C192" s="209" t="s">
        <v>240</v>
      </c>
      <c r="D192" s="208"/>
      <c r="E192" s="209" t="s">
        <v>240</v>
      </c>
      <c r="F192" s="209" t="s">
        <v>11</v>
      </c>
      <c r="G192" s="208" t="s">
        <v>12</v>
      </c>
      <c r="H192" s="208"/>
      <c r="I192" s="209"/>
    </row>
    <row r="193" spans="1:9" ht="22.5">
      <c r="A193" s="208">
        <v>625001</v>
      </c>
      <c r="B193" s="208">
        <v>187</v>
      </c>
      <c r="C193" s="209" t="s">
        <v>241</v>
      </c>
      <c r="D193" s="208"/>
      <c r="E193" s="209" t="s">
        <v>241</v>
      </c>
      <c r="F193" s="209" t="s">
        <v>11</v>
      </c>
      <c r="G193" s="208" t="s">
        <v>12</v>
      </c>
      <c r="H193" s="208"/>
      <c r="I193" s="209"/>
    </row>
    <row r="194" spans="1:9" ht="22.5">
      <c r="A194" s="208">
        <v>626001</v>
      </c>
      <c r="B194" s="208">
        <v>188</v>
      </c>
      <c r="C194" s="209" t="s">
        <v>242</v>
      </c>
      <c r="D194" s="208"/>
      <c r="E194" s="209" t="s">
        <v>242</v>
      </c>
      <c r="F194" s="209" t="s">
        <v>11</v>
      </c>
      <c r="G194" s="208" t="s">
        <v>12</v>
      </c>
      <c r="H194" s="208"/>
      <c r="I194" s="209"/>
    </row>
    <row r="195" spans="1:9" ht="22.5">
      <c r="A195" s="208">
        <v>627001</v>
      </c>
      <c r="B195" s="208">
        <v>189</v>
      </c>
      <c r="C195" s="209" t="s">
        <v>243</v>
      </c>
      <c r="D195" s="208"/>
      <c r="E195" s="209" t="s">
        <v>243</v>
      </c>
      <c r="F195" s="209" t="s">
        <v>11</v>
      </c>
      <c r="G195" s="208" t="s">
        <v>12</v>
      </c>
      <c r="H195" s="208"/>
      <c r="I195" s="209"/>
    </row>
    <row r="196" spans="1:9" ht="22.5">
      <c r="A196" s="208">
        <v>628001</v>
      </c>
      <c r="B196" s="208">
        <v>190</v>
      </c>
      <c r="C196" s="209" t="s">
        <v>244</v>
      </c>
      <c r="D196" s="208"/>
      <c r="E196" s="209" t="s">
        <v>244</v>
      </c>
      <c r="F196" s="209" t="s">
        <v>11</v>
      </c>
      <c r="G196" s="208" t="s">
        <v>12</v>
      </c>
      <c r="H196" s="208"/>
      <c r="I196" s="209"/>
    </row>
    <row r="197" spans="1:9" ht="22.5">
      <c r="A197" s="208">
        <v>629001</v>
      </c>
      <c r="B197" s="208">
        <v>191</v>
      </c>
      <c r="C197" s="209" t="s">
        <v>245</v>
      </c>
      <c r="D197" s="208"/>
      <c r="E197" s="209" t="s">
        <v>245</v>
      </c>
      <c r="F197" s="209" t="s">
        <v>11</v>
      </c>
      <c r="G197" s="208" t="s">
        <v>12</v>
      </c>
      <c r="H197" s="208"/>
      <c r="I197" s="209"/>
    </row>
    <row r="198" spans="1:9" ht="22.5">
      <c r="A198" s="208">
        <v>630001</v>
      </c>
      <c r="B198" s="208">
        <v>192</v>
      </c>
      <c r="C198" s="209" t="s">
        <v>246</v>
      </c>
      <c r="D198" s="208"/>
      <c r="E198" s="209" t="s">
        <v>246</v>
      </c>
      <c r="F198" s="209" t="s">
        <v>11</v>
      </c>
      <c r="G198" s="208" t="s">
        <v>12</v>
      </c>
      <c r="H198" s="208"/>
      <c r="I198" s="209"/>
    </row>
    <row r="199" spans="1:9" ht="22.5">
      <c r="A199" s="208">
        <v>631001</v>
      </c>
      <c r="B199" s="208">
        <v>193</v>
      </c>
      <c r="C199" s="209" t="s">
        <v>247</v>
      </c>
      <c r="D199" s="208"/>
      <c r="E199" s="209" t="s">
        <v>247</v>
      </c>
      <c r="F199" s="209" t="s">
        <v>11</v>
      </c>
      <c r="G199" s="208" t="s">
        <v>12</v>
      </c>
      <c r="H199" s="208"/>
      <c r="I199" s="209"/>
    </row>
    <row r="200" spans="1:9" ht="22.5">
      <c r="A200" s="208">
        <v>632001</v>
      </c>
      <c r="B200" s="208">
        <v>194</v>
      </c>
      <c r="C200" s="209" t="s">
        <v>248</v>
      </c>
      <c r="D200" s="208"/>
      <c r="E200" s="209" t="s">
        <v>248</v>
      </c>
      <c r="F200" s="209" t="s">
        <v>11</v>
      </c>
      <c r="G200" s="208" t="s">
        <v>12</v>
      </c>
      <c r="H200" s="208"/>
      <c r="I200" s="209"/>
    </row>
    <row r="201" spans="1:9" ht="22.5">
      <c r="A201" s="208">
        <v>633001</v>
      </c>
      <c r="B201" s="208">
        <v>195</v>
      </c>
      <c r="C201" s="209" t="s">
        <v>249</v>
      </c>
      <c r="D201" s="208"/>
      <c r="E201" s="209" t="s">
        <v>249</v>
      </c>
      <c r="F201" s="209" t="s">
        <v>11</v>
      </c>
      <c r="G201" s="208" t="s">
        <v>12</v>
      </c>
      <c r="H201" s="208"/>
      <c r="I201" s="209"/>
    </row>
    <row r="202" spans="1:9" ht="22.5">
      <c r="A202" s="208">
        <v>634001</v>
      </c>
      <c r="B202" s="208">
        <v>196</v>
      </c>
      <c r="C202" s="209" t="s">
        <v>250</v>
      </c>
      <c r="D202" s="208"/>
      <c r="E202" s="209" t="s">
        <v>250</v>
      </c>
      <c r="F202" s="209" t="s">
        <v>11</v>
      </c>
      <c r="G202" s="208" t="s">
        <v>12</v>
      </c>
      <c r="H202" s="208"/>
      <c r="I202" s="209"/>
    </row>
    <row r="203" spans="1:9" ht="22.5">
      <c r="A203" s="208">
        <v>635001</v>
      </c>
      <c r="B203" s="208">
        <v>197</v>
      </c>
      <c r="C203" s="209" t="s">
        <v>251</v>
      </c>
      <c r="D203" s="208"/>
      <c r="E203" s="209" t="s">
        <v>251</v>
      </c>
      <c r="F203" s="209" t="s">
        <v>11</v>
      </c>
      <c r="G203" s="208" t="s">
        <v>12</v>
      </c>
      <c r="H203" s="208"/>
      <c r="I203" s="209"/>
    </row>
    <row r="204" spans="1:9" ht="22.5">
      <c r="A204" s="208">
        <v>636001</v>
      </c>
      <c r="B204" s="208">
        <v>198</v>
      </c>
      <c r="C204" s="209" t="s">
        <v>252</v>
      </c>
      <c r="D204" s="208"/>
      <c r="E204" s="209" t="s">
        <v>252</v>
      </c>
      <c r="F204" s="209" t="s">
        <v>11</v>
      </c>
      <c r="G204" s="208" t="s">
        <v>12</v>
      </c>
      <c r="H204" s="208"/>
      <c r="I204" s="209"/>
    </row>
    <row r="205" spans="1:9" ht="22.5">
      <c r="A205" s="208">
        <v>637001</v>
      </c>
      <c r="B205" s="208">
        <v>199</v>
      </c>
      <c r="C205" s="209" t="s">
        <v>253</v>
      </c>
      <c r="D205" s="208"/>
      <c r="E205" s="209" t="s">
        <v>253</v>
      </c>
      <c r="F205" s="209" t="s">
        <v>11</v>
      </c>
      <c r="G205" s="208" t="s">
        <v>12</v>
      </c>
      <c r="H205" s="208"/>
      <c r="I205" s="209"/>
    </row>
    <row r="206" spans="1:9" ht="22.5">
      <c r="A206" s="208">
        <v>638001</v>
      </c>
      <c r="B206" s="208">
        <v>200</v>
      </c>
      <c r="C206" s="209" t="s">
        <v>254</v>
      </c>
      <c r="D206" s="208"/>
      <c r="E206" s="209" t="s">
        <v>254</v>
      </c>
      <c r="F206" s="209" t="s">
        <v>11</v>
      </c>
      <c r="G206" s="208" t="s">
        <v>12</v>
      </c>
      <c r="H206" s="208"/>
      <c r="I206" s="209"/>
    </row>
    <row r="207" spans="1:9" ht="22.5">
      <c r="A207" s="208">
        <v>641001</v>
      </c>
      <c r="B207" s="208">
        <v>201</v>
      </c>
      <c r="C207" s="209" t="s">
        <v>255</v>
      </c>
      <c r="D207" s="208"/>
      <c r="E207" s="209" t="s">
        <v>255</v>
      </c>
      <c r="F207" s="209" t="s">
        <v>11</v>
      </c>
      <c r="G207" s="208" t="s">
        <v>12</v>
      </c>
      <c r="H207" s="208"/>
      <c r="I207" s="209"/>
    </row>
    <row r="208" spans="1:9" ht="22.5">
      <c r="A208" s="208">
        <v>642001</v>
      </c>
      <c r="B208" s="208">
        <v>202</v>
      </c>
      <c r="C208" s="209" t="s">
        <v>256</v>
      </c>
      <c r="D208" s="208"/>
      <c r="E208" s="209" t="s">
        <v>256</v>
      </c>
      <c r="F208" s="209" t="s">
        <v>11</v>
      </c>
      <c r="G208" s="208" t="s">
        <v>12</v>
      </c>
      <c r="H208" s="208"/>
      <c r="I208" s="209"/>
    </row>
    <row r="209" spans="1:9" ht="22.5">
      <c r="A209" s="208">
        <v>643001</v>
      </c>
      <c r="B209" s="208">
        <v>203</v>
      </c>
      <c r="C209" s="209" t="s">
        <v>257</v>
      </c>
      <c r="D209" s="208"/>
      <c r="E209" s="209" t="s">
        <v>257</v>
      </c>
      <c r="F209" s="209" t="s">
        <v>11</v>
      </c>
      <c r="G209" s="208" t="s">
        <v>12</v>
      </c>
      <c r="H209" s="208"/>
      <c r="I209" s="209"/>
    </row>
    <row r="210" spans="1:9" ht="22.5">
      <c r="A210" s="208">
        <v>644001</v>
      </c>
      <c r="B210" s="208">
        <v>204</v>
      </c>
      <c r="C210" s="209" t="s">
        <v>258</v>
      </c>
      <c r="D210" s="208"/>
      <c r="E210" s="209" t="s">
        <v>258</v>
      </c>
      <c r="F210" s="209" t="s">
        <v>11</v>
      </c>
      <c r="G210" s="208" t="s">
        <v>12</v>
      </c>
      <c r="H210" s="208"/>
      <c r="I210" s="209"/>
    </row>
    <row r="211" spans="1:9" ht="22.5">
      <c r="A211" s="208">
        <v>645001</v>
      </c>
      <c r="B211" s="208">
        <v>205</v>
      </c>
      <c r="C211" s="209" t="s">
        <v>259</v>
      </c>
      <c r="D211" s="208"/>
      <c r="E211" s="209" t="s">
        <v>259</v>
      </c>
      <c r="F211" s="209" t="s">
        <v>11</v>
      </c>
      <c r="G211" s="208" t="s">
        <v>12</v>
      </c>
      <c r="H211" s="208"/>
      <c r="I211" s="209"/>
    </row>
    <row r="212" spans="1:9" ht="22.5">
      <c r="A212" s="208">
        <v>646001</v>
      </c>
      <c r="B212" s="208">
        <v>206</v>
      </c>
      <c r="C212" s="209" t="s">
        <v>260</v>
      </c>
      <c r="D212" s="208"/>
      <c r="E212" s="209" t="s">
        <v>260</v>
      </c>
      <c r="F212" s="209" t="s">
        <v>11</v>
      </c>
      <c r="G212" s="208" t="s">
        <v>12</v>
      </c>
      <c r="H212" s="208"/>
      <c r="I212" s="209"/>
    </row>
    <row r="213" spans="1:9" ht="22.5">
      <c r="A213" s="208">
        <v>647001</v>
      </c>
      <c r="B213" s="208">
        <v>207</v>
      </c>
      <c r="C213" s="209" t="s">
        <v>261</v>
      </c>
      <c r="D213" s="208"/>
      <c r="E213" s="209" t="s">
        <v>261</v>
      </c>
      <c r="F213" s="209" t="s">
        <v>11</v>
      </c>
      <c r="G213" s="208" t="s">
        <v>12</v>
      </c>
      <c r="H213" s="208"/>
      <c r="I213" s="209"/>
    </row>
    <row r="214" spans="1:9" ht="22.5">
      <c r="A214" s="208">
        <v>648001</v>
      </c>
      <c r="B214" s="208">
        <v>208</v>
      </c>
      <c r="C214" s="209" t="s">
        <v>262</v>
      </c>
      <c r="D214" s="208"/>
      <c r="E214" s="209" t="s">
        <v>262</v>
      </c>
      <c r="F214" s="209" t="s">
        <v>11</v>
      </c>
      <c r="G214" s="208" t="s">
        <v>12</v>
      </c>
      <c r="H214" s="208"/>
      <c r="I214" s="209"/>
    </row>
    <row r="215" spans="1:9" ht="22.5">
      <c r="A215" s="208">
        <v>649001</v>
      </c>
      <c r="B215" s="208">
        <v>209</v>
      </c>
      <c r="C215" s="209" t="s">
        <v>263</v>
      </c>
      <c r="D215" s="208"/>
      <c r="E215" s="209" t="s">
        <v>263</v>
      </c>
      <c r="F215" s="209" t="s">
        <v>11</v>
      </c>
      <c r="G215" s="208" t="s">
        <v>12</v>
      </c>
      <c r="H215" s="208"/>
      <c r="I215" s="209"/>
    </row>
    <row r="216" spans="1:9" ht="22.5">
      <c r="A216" s="208">
        <v>650001</v>
      </c>
      <c r="B216" s="208">
        <v>210</v>
      </c>
      <c r="C216" s="209" t="s">
        <v>264</v>
      </c>
      <c r="D216" s="208"/>
      <c r="E216" s="209" t="s">
        <v>264</v>
      </c>
      <c r="F216" s="209" t="s">
        <v>11</v>
      </c>
      <c r="G216" s="208" t="s">
        <v>12</v>
      </c>
      <c r="H216" s="208"/>
      <c r="I216" s="209"/>
    </row>
    <row r="217" spans="1:9" ht="22.5">
      <c r="A217" s="208">
        <v>651001</v>
      </c>
      <c r="B217" s="208">
        <v>211</v>
      </c>
      <c r="C217" s="209" t="s">
        <v>265</v>
      </c>
      <c r="D217" s="208"/>
      <c r="E217" s="209" t="s">
        <v>265</v>
      </c>
      <c r="F217" s="209" t="s">
        <v>11</v>
      </c>
      <c r="G217" s="208" t="s">
        <v>12</v>
      </c>
      <c r="H217" s="208"/>
      <c r="I217" s="209"/>
    </row>
    <row r="218" spans="1:9" ht="22.5">
      <c r="A218" s="208">
        <v>652001</v>
      </c>
      <c r="B218" s="208">
        <v>212</v>
      </c>
      <c r="C218" s="209" t="s">
        <v>266</v>
      </c>
      <c r="D218" s="208"/>
      <c r="E218" s="209" t="s">
        <v>266</v>
      </c>
      <c r="F218" s="209" t="s">
        <v>11</v>
      </c>
      <c r="G218" s="208" t="s">
        <v>12</v>
      </c>
      <c r="H218" s="208"/>
      <c r="I218" s="209"/>
    </row>
    <row r="219" spans="1:9" ht="22.5">
      <c r="A219" s="208">
        <v>653001</v>
      </c>
      <c r="B219" s="208">
        <v>213</v>
      </c>
      <c r="C219" s="209" t="s">
        <v>267</v>
      </c>
      <c r="D219" s="208"/>
      <c r="E219" s="209" t="s">
        <v>267</v>
      </c>
      <c r="F219" s="209" t="s">
        <v>11</v>
      </c>
      <c r="G219" s="208" t="s">
        <v>12</v>
      </c>
      <c r="H219" s="208"/>
      <c r="I219" s="209"/>
    </row>
    <row r="220" spans="1:9" ht="22.5">
      <c r="A220" s="208">
        <v>654001</v>
      </c>
      <c r="B220" s="208">
        <v>214</v>
      </c>
      <c r="C220" s="209" t="s">
        <v>268</v>
      </c>
      <c r="D220" s="208"/>
      <c r="E220" s="209" t="s">
        <v>268</v>
      </c>
      <c r="F220" s="209" t="s">
        <v>11</v>
      </c>
      <c r="G220" s="208" t="s">
        <v>12</v>
      </c>
      <c r="H220" s="208"/>
      <c r="I220" s="209"/>
    </row>
    <row r="221" spans="1:9" ht="22.5">
      <c r="A221" s="208">
        <v>655001</v>
      </c>
      <c r="B221" s="208">
        <v>215</v>
      </c>
      <c r="C221" s="209" t="s">
        <v>269</v>
      </c>
      <c r="D221" s="208"/>
      <c r="E221" s="209" t="s">
        <v>269</v>
      </c>
      <c r="F221" s="209" t="s">
        <v>11</v>
      </c>
      <c r="G221" s="208" t="s">
        <v>12</v>
      </c>
      <c r="H221" s="208"/>
      <c r="I221" s="209"/>
    </row>
    <row r="222" spans="1:9" ht="22.5">
      <c r="A222" s="208">
        <v>656001</v>
      </c>
      <c r="B222" s="208">
        <v>216</v>
      </c>
      <c r="C222" s="209" t="s">
        <v>270</v>
      </c>
      <c r="D222" s="208"/>
      <c r="E222" s="209" t="s">
        <v>270</v>
      </c>
      <c r="F222" s="209" t="s">
        <v>11</v>
      </c>
      <c r="G222" s="208" t="s">
        <v>12</v>
      </c>
      <c r="H222" s="208"/>
      <c r="I222" s="209"/>
    </row>
    <row r="223" spans="1:9" ht="22.5">
      <c r="A223" s="208">
        <v>657001</v>
      </c>
      <c r="B223" s="208">
        <v>217</v>
      </c>
      <c r="C223" s="209" t="s">
        <v>271</v>
      </c>
      <c r="D223" s="208"/>
      <c r="E223" s="209" t="s">
        <v>271</v>
      </c>
      <c r="F223" s="209" t="s">
        <v>11</v>
      </c>
      <c r="G223" s="208" t="s">
        <v>12</v>
      </c>
      <c r="H223" s="208"/>
      <c r="I223" s="209"/>
    </row>
    <row r="224" spans="1:9" ht="22.5">
      <c r="A224" s="208">
        <v>658001</v>
      </c>
      <c r="B224" s="208">
        <v>218</v>
      </c>
      <c r="C224" s="209" t="s">
        <v>272</v>
      </c>
      <c r="D224" s="208"/>
      <c r="E224" s="209" t="s">
        <v>272</v>
      </c>
      <c r="F224" s="209" t="s">
        <v>11</v>
      </c>
      <c r="G224" s="208" t="s">
        <v>12</v>
      </c>
      <c r="H224" s="208"/>
      <c r="I224" s="209"/>
    </row>
    <row r="225" spans="1:9" ht="22.5">
      <c r="A225" s="208">
        <v>659001</v>
      </c>
      <c r="B225" s="208">
        <v>219</v>
      </c>
      <c r="C225" s="209" t="s">
        <v>273</v>
      </c>
      <c r="D225" s="208"/>
      <c r="E225" s="209" t="s">
        <v>273</v>
      </c>
      <c r="F225" s="209" t="s">
        <v>11</v>
      </c>
      <c r="G225" s="208" t="s">
        <v>12</v>
      </c>
      <c r="H225" s="208"/>
      <c r="I225" s="209"/>
    </row>
    <row r="226" spans="1:9" ht="22.5">
      <c r="A226" s="208">
        <v>660001</v>
      </c>
      <c r="B226" s="208">
        <v>220</v>
      </c>
      <c r="C226" s="209" t="s">
        <v>274</v>
      </c>
      <c r="D226" s="208"/>
      <c r="E226" s="209" t="s">
        <v>274</v>
      </c>
      <c r="F226" s="209" t="s">
        <v>11</v>
      </c>
      <c r="G226" s="208" t="s">
        <v>12</v>
      </c>
      <c r="H226" s="208"/>
      <c r="I226" s="209"/>
    </row>
    <row r="227" spans="1:9" ht="22.5">
      <c r="A227" s="208">
        <v>661001</v>
      </c>
      <c r="B227" s="208">
        <v>221</v>
      </c>
      <c r="C227" s="209" t="s">
        <v>275</v>
      </c>
      <c r="D227" s="208"/>
      <c r="E227" s="209" t="s">
        <v>275</v>
      </c>
      <c r="F227" s="209" t="s">
        <v>11</v>
      </c>
      <c r="G227" s="208" t="s">
        <v>12</v>
      </c>
      <c r="H227" s="208"/>
      <c r="I227" s="209"/>
    </row>
    <row r="228" spans="1:9" ht="22.5">
      <c r="A228" s="208">
        <v>662001</v>
      </c>
      <c r="B228" s="208">
        <v>222</v>
      </c>
      <c r="C228" s="209" t="s">
        <v>276</v>
      </c>
      <c r="D228" s="208"/>
      <c r="E228" s="209" t="s">
        <v>276</v>
      </c>
      <c r="F228" s="209" t="s">
        <v>11</v>
      </c>
      <c r="G228" s="208" t="s">
        <v>12</v>
      </c>
      <c r="H228" s="208"/>
      <c r="I228" s="209"/>
    </row>
    <row r="229" spans="1:9" ht="22.5">
      <c r="A229" s="208">
        <v>663001</v>
      </c>
      <c r="B229" s="208">
        <v>223</v>
      </c>
      <c r="C229" s="209" t="s">
        <v>277</v>
      </c>
      <c r="D229" s="208"/>
      <c r="E229" s="209" t="s">
        <v>277</v>
      </c>
      <c r="F229" s="209" t="s">
        <v>11</v>
      </c>
      <c r="G229" s="208" t="s">
        <v>12</v>
      </c>
      <c r="H229" s="208"/>
      <c r="I229" s="209"/>
    </row>
    <row r="230" spans="1:9" ht="22.5">
      <c r="A230" s="208">
        <v>664001</v>
      </c>
      <c r="B230" s="208">
        <v>224</v>
      </c>
      <c r="C230" s="209" t="s">
        <v>278</v>
      </c>
      <c r="D230" s="208"/>
      <c r="E230" s="209" t="s">
        <v>278</v>
      </c>
      <c r="F230" s="209" t="s">
        <v>11</v>
      </c>
      <c r="G230" s="208" t="s">
        <v>12</v>
      </c>
      <c r="H230" s="208"/>
      <c r="I230" s="209"/>
    </row>
    <row r="231" spans="1:9" ht="22.5">
      <c r="A231" s="208">
        <v>665001</v>
      </c>
      <c r="B231" s="208">
        <v>225</v>
      </c>
      <c r="C231" s="209" t="s">
        <v>279</v>
      </c>
      <c r="D231" s="208"/>
      <c r="E231" s="209" t="s">
        <v>279</v>
      </c>
      <c r="F231" s="209" t="s">
        <v>11</v>
      </c>
      <c r="G231" s="208" t="s">
        <v>12</v>
      </c>
      <c r="H231" s="208"/>
      <c r="I231" s="209"/>
    </row>
    <row r="232" spans="1:9" ht="22.5">
      <c r="A232" s="208">
        <v>666001</v>
      </c>
      <c r="B232" s="208">
        <v>226</v>
      </c>
      <c r="C232" s="209" t="s">
        <v>280</v>
      </c>
      <c r="D232" s="208"/>
      <c r="E232" s="209" t="s">
        <v>280</v>
      </c>
      <c r="F232" s="209" t="s">
        <v>11</v>
      </c>
      <c r="G232" s="208" t="s">
        <v>12</v>
      </c>
      <c r="H232" s="208"/>
      <c r="I232" s="209"/>
    </row>
    <row r="233" spans="1:9" ht="22.5">
      <c r="A233" s="208">
        <v>667001</v>
      </c>
      <c r="B233" s="208">
        <v>227</v>
      </c>
      <c r="C233" s="209" t="s">
        <v>281</v>
      </c>
      <c r="D233" s="208"/>
      <c r="E233" s="209" t="s">
        <v>281</v>
      </c>
      <c r="F233" s="209" t="s">
        <v>11</v>
      </c>
      <c r="G233" s="208" t="s">
        <v>12</v>
      </c>
      <c r="H233" s="208"/>
      <c r="I233" s="209"/>
    </row>
    <row r="234" spans="1:9" ht="22.5">
      <c r="A234" s="208">
        <v>668001</v>
      </c>
      <c r="B234" s="208">
        <v>228</v>
      </c>
      <c r="C234" s="209" t="s">
        <v>282</v>
      </c>
      <c r="D234" s="208"/>
      <c r="E234" s="209" t="s">
        <v>282</v>
      </c>
      <c r="F234" s="209" t="s">
        <v>11</v>
      </c>
      <c r="G234" s="208" t="s">
        <v>12</v>
      </c>
      <c r="H234" s="208"/>
      <c r="I234" s="209"/>
    </row>
    <row r="235" spans="1:9" ht="22.5">
      <c r="A235" s="208">
        <v>669001</v>
      </c>
      <c r="B235" s="208">
        <v>229</v>
      </c>
      <c r="C235" s="209" t="s">
        <v>283</v>
      </c>
      <c r="D235" s="208"/>
      <c r="E235" s="209" t="s">
        <v>283</v>
      </c>
      <c r="F235" s="209" t="s">
        <v>11</v>
      </c>
      <c r="G235" s="208" t="s">
        <v>12</v>
      </c>
      <c r="H235" s="208"/>
      <c r="I235" s="209"/>
    </row>
    <row r="236" spans="1:9" ht="22.5">
      <c r="A236" s="208">
        <v>670001</v>
      </c>
      <c r="B236" s="208">
        <v>230</v>
      </c>
      <c r="C236" s="209" t="s">
        <v>284</v>
      </c>
      <c r="D236" s="208"/>
      <c r="E236" s="209" t="s">
        <v>284</v>
      </c>
      <c r="F236" s="209" t="s">
        <v>11</v>
      </c>
      <c r="G236" s="208" t="s">
        <v>12</v>
      </c>
      <c r="H236" s="208"/>
      <c r="I236" s="209"/>
    </row>
    <row r="237" spans="1:9" ht="22.5">
      <c r="A237" s="208">
        <v>671001</v>
      </c>
      <c r="B237" s="208">
        <v>231</v>
      </c>
      <c r="C237" s="209" t="s">
        <v>285</v>
      </c>
      <c r="D237" s="208"/>
      <c r="E237" s="209" t="s">
        <v>285</v>
      </c>
      <c r="F237" s="209" t="s">
        <v>11</v>
      </c>
      <c r="G237" s="208" t="s">
        <v>12</v>
      </c>
      <c r="H237" s="208"/>
      <c r="I237" s="209"/>
    </row>
    <row r="238" spans="1:9" ht="22.5">
      <c r="A238" s="208">
        <v>672001</v>
      </c>
      <c r="B238" s="208">
        <v>232</v>
      </c>
      <c r="C238" s="209" t="s">
        <v>286</v>
      </c>
      <c r="D238" s="208"/>
      <c r="E238" s="209" t="s">
        <v>286</v>
      </c>
      <c r="F238" s="209" t="s">
        <v>11</v>
      </c>
      <c r="G238" s="208" t="s">
        <v>12</v>
      </c>
      <c r="H238" s="208"/>
      <c r="I238" s="209"/>
    </row>
    <row r="239" spans="1:9" ht="22.5">
      <c r="A239" s="208">
        <v>673001</v>
      </c>
      <c r="B239" s="208">
        <v>233</v>
      </c>
      <c r="C239" s="209" t="s">
        <v>287</v>
      </c>
      <c r="D239" s="208"/>
      <c r="E239" s="209" t="s">
        <v>287</v>
      </c>
      <c r="F239" s="209" t="s">
        <v>11</v>
      </c>
      <c r="G239" s="208" t="s">
        <v>12</v>
      </c>
      <c r="H239" s="208"/>
      <c r="I239" s="209"/>
    </row>
    <row r="240" spans="1:9" ht="22.5">
      <c r="A240" s="208">
        <v>674001</v>
      </c>
      <c r="B240" s="208">
        <v>234</v>
      </c>
      <c r="C240" s="209" t="s">
        <v>288</v>
      </c>
      <c r="D240" s="208"/>
      <c r="E240" s="209" t="s">
        <v>288</v>
      </c>
      <c r="F240" s="209" t="s">
        <v>11</v>
      </c>
      <c r="G240" s="208" t="s">
        <v>12</v>
      </c>
      <c r="H240" s="208"/>
      <c r="I240" s="209"/>
    </row>
    <row r="241" spans="1:9" ht="22.5">
      <c r="A241" s="208">
        <v>675001</v>
      </c>
      <c r="B241" s="208">
        <v>235</v>
      </c>
      <c r="C241" s="209" t="s">
        <v>289</v>
      </c>
      <c r="D241" s="208"/>
      <c r="E241" s="209" t="s">
        <v>289</v>
      </c>
      <c r="F241" s="209" t="s">
        <v>11</v>
      </c>
      <c r="G241" s="208" t="s">
        <v>12</v>
      </c>
      <c r="H241" s="208"/>
      <c r="I241" s="209"/>
    </row>
    <row r="242" spans="1:9" ht="22.5">
      <c r="A242" s="208">
        <v>676001</v>
      </c>
      <c r="B242" s="208">
        <v>236</v>
      </c>
      <c r="C242" s="209" t="s">
        <v>290</v>
      </c>
      <c r="D242" s="208"/>
      <c r="E242" s="209" t="s">
        <v>290</v>
      </c>
      <c r="F242" s="209" t="s">
        <v>11</v>
      </c>
      <c r="G242" s="208" t="s">
        <v>12</v>
      </c>
      <c r="H242" s="208"/>
      <c r="I242" s="209"/>
    </row>
    <row r="243" spans="1:9" ht="22.5">
      <c r="A243" s="208">
        <v>677001</v>
      </c>
      <c r="B243" s="208">
        <v>237</v>
      </c>
      <c r="C243" s="209" t="s">
        <v>291</v>
      </c>
      <c r="D243" s="208"/>
      <c r="E243" s="209" t="s">
        <v>291</v>
      </c>
      <c r="F243" s="209" t="s">
        <v>11</v>
      </c>
      <c r="G243" s="208" t="s">
        <v>12</v>
      </c>
      <c r="H243" s="208"/>
      <c r="I243" s="209"/>
    </row>
    <row r="244" spans="1:9" ht="22.5">
      <c r="A244" s="208">
        <v>678001</v>
      </c>
      <c r="B244" s="208">
        <v>238</v>
      </c>
      <c r="C244" s="209" t="s">
        <v>292</v>
      </c>
      <c r="D244" s="208"/>
      <c r="E244" s="209" t="s">
        <v>292</v>
      </c>
      <c r="F244" s="209" t="s">
        <v>11</v>
      </c>
      <c r="G244" s="208" t="s">
        <v>12</v>
      </c>
      <c r="H244" s="208"/>
      <c r="I244" s="209"/>
    </row>
    <row r="245" spans="1:9" ht="22.5">
      <c r="A245" s="208">
        <v>194001</v>
      </c>
      <c r="B245" s="208">
        <v>239</v>
      </c>
      <c r="C245" s="209" t="s">
        <v>293</v>
      </c>
      <c r="D245" s="208" t="s">
        <v>16</v>
      </c>
      <c r="E245" s="209" t="s">
        <v>294</v>
      </c>
      <c r="F245" s="209" t="s">
        <v>34</v>
      </c>
      <c r="G245" s="208" t="s">
        <v>12</v>
      </c>
      <c r="H245" s="208"/>
      <c r="I245" s="209"/>
    </row>
    <row r="246" spans="1:9" ht="22.5">
      <c r="A246" s="208">
        <v>701001</v>
      </c>
      <c r="B246" s="208">
        <v>240</v>
      </c>
      <c r="C246" s="209" t="s">
        <v>295</v>
      </c>
      <c r="D246" s="208"/>
      <c r="E246" s="209" t="s">
        <v>295</v>
      </c>
      <c r="F246" s="209" t="s">
        <v>296</v>
      </c>
      <c r="G246" s="208" t="s">
        <v>12</v>
      </c>
      <c r="H246" s="208"/>
      <c r="I246" s="209"/>
    </row>
    <row r="247" spans="1:9" ht="22.5">
      <c r="A247" s="208">
        <v>702001</v>
      </c>
      <c r="B247" s="208">
        <v>241</v>
      </c>
      <c r="C247" s="209" t="s">
        <v>297</v>
      </c>
      <c r="D247" s="208"/>
      <c r="E247" s="209" t="s">
        <v>297</v>
      </c>
      <c r="F247" s="209" t="s">
        <v>296</v>
      </c>
      <c r="G247" s="208" t="s">
        <v>12</v>
      </c>
      <c r="H247" s="208"/>
      <c r="I247" s="209"/>
    </row>
    <row r="248" spans="1:9" ht="22.5">
      <c r="A248" s="208">
        <v>703001</v>
      </c>
      <c r="B248" s="208">
        <v>242</v>
      </c>
      <c r="C248" s="209" t="s">
        <v>298</v>
      </c>
      <c r="D248" s="208"/>
      <c r="E248" s="209" t="s">
        <v>298</v>
      </c>
      <c r="F248" s="209" t="s">
        <v>296</v>
      </c>
      <c r="G248" s="208" t="s">
        <v>12</v>
      </c>
      <c r="H248" s="208"/>
      <c r="I248" s="209"/>
    </row>
    <row r="249" spans="1:9" ht="22.5">
      <c r="A249" s="208">
        <v>250062</v>
      </c>
      <c r="B249" s="208">
        <v>243</v>
      </c>
      <c r="C249" s="209" t="s">
        <v>299</v>
      </c>
      <c r="D249" s="208"/>
      <c r="E249" s="209" t="s">
        <v>299</v>
      </c>
      <c r="F249" s="209" t="s">
        <v>20</v>
      </c>
      <c r="G249" s="208" t="s">
        <v>175</v>
      </c>
      <c r="H249" s="208"/>
      <c r="I249" s="209"/>
    </row>
    <row r="250" spans="1:9" ht="22.5">
      <c r="A250" s="208">
        <v>250063</v>
      </c>
      <c r="B250" s="208">
        <v>244</v>
      </c>
      <c r="C250" s="209" t="s">
        <v>300</v>
      </c>
      <c r="D250" s="208"/>
      <c r="E250" s="209" t="s">
        <v>300</v>
      </c>
      <c r="F250" s="209" t="s">
        <v>20</v>
      </c>
      <c r="G250" s="208" t="s">
        <v>175</v>
      </c>
      <c r="H250" s="208"/>
      <c r="I250" s="209"/>
    </row>
    <row r="251" spans="1:9" ht="22.5">
      <c r="A251" s="208">
        <v>429001</v>
      </c>
      <c r="B251" s="208">
        <v>245</v>
      </c>
      <c r="C251" s="209" t="s">
        <v>301</v>
      </c>
      <c r="D251" s="208"/>
      <c r="E251" s="209" t="s">
        <v>301</v>
      </c>
      <c r="F251" s="209" t="s">
        <v>31</v>
      </c>
      <c r="G251" s="208" t="s">
        <v>12</v>
      </c>
      <c r="H251" s="208"/>
      <c r="I251" s="209"/>
    </row>
    <row r="252" spans="1:9" ht="22.5">
      <c r="A252" s="208">
        <v>145001</v>
      </c>
      <c r="B252" s="208">
        <v>246</v>
      </c>
      <c r="C252" s="209" t="s">
        <v>302</v>
      </c>
      <c r="D252" s="208"/>
      <c r="E252" s="209" t="s">
        <v>302</v>
      </c>
      <c r="F252" s="209" t="s">
        <v>11</v>
      </c>
      <c r="G252" s="208" t="s">
        <v>12</v>
      </c>
      <c r="H252" s="208"/>
      <c r="I252" s="209"/>
    </row>
    <row r="253" spans="1:9" ht="22.5">
      <c r="A253" s="208">
        <v>170001</v>
      </c>
      <c r="B253" s="208">
        <v>247</v>
      </c>
      <c r="C253" s="209" t="s">
        <v>303</v>
      </c>
      <c r="D253" s="208"/>
      <c r="E253" s="209" t="s">
        <v>303</v>
      </c>
      <c r="F253" s="209" t="s">
        <v>11</v>
      </c>
      <c r="G253" s="208" t="s">
        <v>12</v>
      </c>
      <c r="H253" s="208"/>
      <c r="I253" s="209"/>
    </row>
    <row r="254" spans="1:9" ht="22.5">
      <c r="A254" s="208">
        <v>171001</v>
      </c>
      <c r="B254" s="208">
        <v>248</v>
      </c>
      <c r="C254" s="209" t="s">
        <v>304</v>
      </c>
      <c r="D254" s="208"/>
      <c r="E254" s="209" t="s">
        <v>304</v>
      </c>
      <c r="F254" s="209" t="s">
        <v>11</v>
      </c>
      <c r="G254" s="208" t="s">
        <v>12</v>
      </c>
      <c r="H254" s="208"/>
      <c r="I254" s="209"/>
    </row>
    <row r="255" spans="1:9" ht="22.5">
      <c r="A255" s="208">
        <v>156001</v>
      </c>
      <c r="B255" s="208">
        <v>249</v>
      </c>
      <c r="C255" s="209" t="s">
        <v>305</v>
      </c>
      <c r="D255" s="208" t="s">
        <v>16</v>
      </c>
      <c r="E255" s="209" t="s">
        <v>306</v>
      </c>
      <c r="F255" s="209" t="s">
        <v>11</v>
      </c>
      <c r="G255" s="208" t="s">
        <v>12</v>
      </c>
      <c r="H255" s="208"/>
      <c r="I255" s="209"/>
    </row>
    <row r="256" spans="1:9" ht="22.5">
      <c r="A256" s="210">
        <v>177001</v>
      </c>
      <c r="B256" s="210">
        <v>250</v>
      </c>
      <c r="C256" s="211"/>
      <c r="D256" s="210"/>
      <c r="E256" s="211" t="s">
        <v>307</v>
      </c>
      <c r="F256" s="211" t="s">
        <v>11</v>
      </c>
      <c r="G256" s="210" t="s">
        <v>12</v>
      </c>
      <c r="H256" s="210"/>
      <c r="I256" s="211" t="s">
        <v>308</v>
      </c>
    </row>
    <row r="257" spans="1:9" ht="22.5">
      <c r="A257" s="210">
        <v>302001</v>
      </c>
      <c r="B257" s="210">
        <v>251</v>
      </c>
      <c r="C257" s="211"/>
      <c r="D257" s="210"/>
      <c r="E257" s="211" t="s">
        <v>309</v>
      </c>
      <c r="F257" s="211" t="s">
        <v>44</v>
      </c>
      <c r="G257" s="210" t="s">
        <v>12</v>
      </c>
      <c r="H257" s="210"/>
      <c r="I257" s="211" t="s">
        <v>308</v>
      </c>
    </row>
    <row r="258" spans="1:9" ht="2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J7" sqref="J7"/>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44" t="s">
        <v>519</v>
      </c>
      <c r="B1" s="45"/>
      <c r="C1" s="45"/>
      <c r="D1" s="45"/>
      <c r="E1" s="45"/>
      <c r="F1" s="45"/>
    </row>
    <row r="2" spans="1:11" ht="40.5" customHeight="1">
      <c r="A2" s="46" t="s">
        <v>520</v>
      </c>
      <c r="B2" s="46"/>
      <c r="C2" s="46"/>
      <c r="D2" s="46"/>
      <c r="E2" s="46"/>
      <c r="F2" s="46"/>
      <c r="G2" s="46"/>
      <c r="H2" s="46"/>
      <c r="I2" s="46"/>
      <c r="J2" s="46"/>
      <c r="K2" s="46"/>
    </row>
    <row r="3" spans="1:11" ht="21.75" customHeight="1">
      <c r="A3" s="45"/>
      <c r="B3" s="45"/>
      <c r="C3" s="45"/>
      <c r="D3" s="45"/>
      <c r="E3" s="45"/>
      <c r="F3" s="45"/>
      <c r="K3" t="s">
        <v>313</v>
      </c>
    </row>
    <row r="4" spans="1:11" ht="22.5" customHeight="1">
      <c r="A4" s="47" t="s">
        <v>316</v>
      </c>
      <c r="B4" s="48" t="s">
        <v>318</v>
      </c>
      <c r="C4" s="48" t="s">
        <v>492</v>
      </c>
      <c r="D4" s="48" t="s">
        <v>482</v>
      </c>
      <c r="E4" s="48" t="s">
        <v>483</v>
      </c>
      <c r="F4" s="48" t="s">
        <v>484</v>
      </c>
      <c r="G4" s="48" t="s">
        <v>485</v>
      </c>
      <c r="H4" s="48"/>
      <c r="I4" s="48" t="s">
        <v>486</v>
      </c>
      <c r="J4" s="48" t="s">
        <v>487</v>
      </c>
      <c r="K4" s="48" t="s">
        <v>490</v>
      </c>
    </row>
    <row r="5" spans="1:11" s="43" customFormat="1" ht="57" customHeight="1">
      <c r="A5" s="47"/>
      <c r="B5" s="48"/>
      <c r="C5" s="48"/>
      <c r="D5" s="48"/>
      <c r="E5" s="48"/>
      <c r="F5" s="48"/>
      <c r="G5" s="48" t="s">
        <v>498</v>
      </c>
      <c r="H5" s="48" t="s">
        <v>521</v>
      </c>
      <c r="I5" s="48"/>
      <c r="J5" s="48"/>
      <c r="K5" s="48"/>
    </row>
    <row r="6" spans="1:11" ht="30" customHeight="1">
      <c r="A6" s="49" t="s">
        <v>318</v>
      </c>
      <c r="B6" s="50"/>
      <c r="C6" s="51">
        <v>2.48</v>
      </c>
      <c r="D6" s="50"/>
      <c r="E6" s="50"/>
      <c r="F6" s="50"/>
      <c r="G6" s="50"/>
      <c r="H6" s="50"/>
      <c r="I6" s="50"/>
      <c r="J6" s="50"/>
      <c r="K6" s="50"/>
    </row>
    <row r="7" spans="1:11" ht="48" customHeight="1">
      <c r="A7" s="52" t="s">
        <v>522</v>
      </c>
      <c r="B7" s="50"/>
      <c r="C7" s="51">
        <v>2.48</v>
      </c>
      <c r="D7" s="50"/>
      <c r="E7" s="50"/>
      <c r="F7" s="50"/>
      <c r="G7" s="50"/>
      <c r="H7" s="50"/>
      <c r="I7" s="50"/>
      <c r="J7" s="50"/>
      <c r="K7" s="50"/>
    </row>
    <row r="8" spans="1:11" ht="48" customHeight="1">
      <c r="A8" s="52" t="s">
        <v>523</v>
      </c>
      <c r="B8" s="50"/>
      <c r="C8" s="50"/>
      <c r="D8" s="50"/>
      <c r="E8" s="50"/>
      <c r="F8" s="50"/>
      <c r="G8" s="50"/>
      <c r="H8" s="50"/>
      <c r="I8" s="50"/>
      <c r="J8" s="50"/>
      <c r="K8" s="50"/>
    </row>
    <row r="9" spans="1:11" ht="49.5" customHeight="1">
      <c r="A9" s="52" t="s">
        <v>524</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workbookViewId="0" topLeftCell="A1">
      <selection activeCell="J7" sqref="J7"/>
    </sheetView>
  </sheetViews>
  <sheetFormatPr defaultColWidth="9.00390625" defaultRowHeight="14.25"/>
  <cols>
    <col min="1" max="1" width="19.00390625" style="25" customWidth="1"/>
    <col min="2" max="2" width="32.875" style="25" customWidth="1"/>
    <col min="3" max="6" width="19.50390625" style="25" customWidth="1"/>
    <col min="7" max="255" width="9.00390625" style="25" customWidth="1"/>
    <col min="256" max="256" width="1.12109375" style="25" customWidth="1"/>
  </cols>
  <sheetData>
    <row r="1" ht="21" customHeight="1">
      <c r="A1" s="26" t="s">
        <v>525</v>
      </c>
    </row>
    <row r="2" spans="1:6" ht="47.25" customHeight="1">
      <c r="A2" s="27" t="s">
        <v>526</v>
      </c>
      <c r="B2" s="27"/>
      <c r="C2" s="27"/>
      <c r="D2" s="27"/>
      <c r="E2" s="27"/>
      <c r="F2" s="27"/>
    </row>
    <row r="3" spans="1:6" ht="19.5" customHeight="1">
      <c r="A3" s="3"/>
      <c r="B3" s="3"/>
      <c r="C3" s="3"/>
      <c r="D3" s="3"/>
      <c r="E3" s="3"/>
      <c r="F3" s="42" t="s">
        <v>313</v>
      </c>
    </row>
    <row r="4" spans="1:6" ht="36" customHeight="1">
      <c r="A4" s="28" t="s">
        <v>527</v>
      </c>
      <c r="B4" s="28" t="s">
        <v>528</v>
      </c>
      <c r="C4" s="28"/>
      <c r="D4" s="28" t="s">
        <v>529</v>
      </c>
      <c r="E4" s="28">
        <v>5717.15</v>
      </c>
      <c r="F4" s="28"/>
    </row>
    <row r="5" spans="1:6" ht="36" customHeight="1">
      <c r="A5" s="28"/>
      <c r="B5" s="28"/>
      <c r="C5" s="28"/>
      <c r="D5" s="28" t="s">
        <v>530</v>
      </c>
      <c r="E5" s="28">
        <v>5717.15</v>
      </c>
      <c r="F5" s="28"/>
    </row>
    <row r="6" spans="1:6" ht="73.5" customHeight="1">
      <c r="A6" s="28" t="s">
        <v>531</v>
      </c>
      <c r="B6" s="28" t="s">
        <v>532</v>
      </c>
      <c r="C6" s="28"/>
      <c r="D6" s="28"/>
      <c r="E6" s="28"/>
      <c r="F6" s="28"/>
    </row>
    <row r="7" spans="1:6" ht="26.25" customHeight="1">
      <c r="A7" s="29" t="s">
        <v>533</v>
      </c>
      <c r="B7" s="28" t="s">
        <v>534</v>
      </c>
      <c r="C7" s="28" t="s">
        <v>535</v>
      </c>
      <c r="D7" s="28" t="s">
        <v>536</v>
      </c>
      <c r="E7" s="28" t="s">
        <v>537</v>
      </c>
      <c r="F7" s="28" t="s">
        <v>538</v>
      </c>
    </row>
    <row r="8" spans="1:6" ht="26.25" customHeight="1">
      <c r="A8" s="30"/>
      <c r="B8" s="28" t="s">
        <v>539</v>
      </c>
      <c r="C8" s="31">
        <v>0.1</v>
      </c>
      <c r="D8" s="28" t="s">
        <v>540</v>
      </c>
      <c r="E8" s="28" t="s">
        <v>541</v>
      </c>
      <c r="F8" s="28">
        <v>43</v>
      </c>
    </row>
    <row r="9" spans="1:6" ht="26.25" customHeight="1">
      <c r="A9" s="30"/>
      <c r="B9" s="28" t="s">
        <v>542</v>
      </c>
      <c r="C9" s="31">
        <v>0.05</v>
      </c>
      <c r="D9" s="28" t="s">
        <v>543</v>
      </c>
      <c r="E9" s="28" t="s">
        <v>544</v>
      </c>
      <c r="F9" s="28">
        <v>100</v>
      </c>
    </row>
    <row r="10" spans="1:6" ht="26.25" customHeight="1">
      <c r="A10" s="30"/>
      <c r="B10" s="28" t="s">
        <v>545</v>
      </c>
      <c r="C10" s="31">
        <v>0.1</v>
      </c>
      <c r="D10" s="28" t="s">
        <v>546</v>
      </c>
      <c r="E10" s="28" t="s">
        <v>541</v>
      </c>
      <c r="F10" s="28">
        <v>20</v>
      </c>
    </row>
    <row r="11" spans="1:6" ht="26.25" customHeight="1">
      <c r="A11" s="30"/>
      <c r="B11" s="28" t="s">
        <v>547</v>
      </c>
      <c r="C11" s="31">
        <v>0.1</v>
      </c>
      <c r="D11" s="28" t="s">
        <v>543</v>
      </c>
      <c r="E11" s="28" t="s">
        <v>541</v>
      </c>
      <c r="F11" s="28">
        <v>90</v>
      </c>
    </row>
    <row r="12" spans="1:6" ht="26.25" customHeight="1">
      <c r="A12" s="30"/>
      <c r="B12" s="28" t="s">
        <v>548</v>
      </c>
      <c r="C12" s="31">
        <v>0.05</v>
      </c>
      <c r="D12" s="28" t="s">
        <v>543</v>
      </c>
      <c r="E12" s="28" t="s">
        <v>541</v>
      </c>
      <c r="F12" s="28">
        <v>95</v>
      </c>
    </row>
    <row r="13" spans="1:6" ht="26.25" customHeight="1">
      <c r="A13" s="30"/>
      <c r="B13" s="28" t="s">
        <v>549</v>
      </c>
      <c r="C13" s="31">
        <v>0.05</v>
      </c>
      <c r="D13" s="28" t="s">
        <v>543</v>
      </c>
      <c r="E13" s="28" t="s">
        <v>541</v>
      </c>
      <c r="F13" s="28">
        <v>90</v>
      </c>
    </row>
    <row r="14" spans="1:6" ht="26.25" customHeight="1">
      <c r="A14" s="30"/>
      <c r="B14" s="28" t="s">
        <v>550</v>
      </c>
      <c r="C14" s="31">
        <v>0.1</v>
      </c>
      <c r="D14" s="28" t="s">
        <v>543</v>
      </c>
      <c r="E14" s="28" t="s">
        <v>541</v>
      </c>
      <c r="F14" s="28">
        <v>8</v>
      </c>
    </row>
    <row r="15" spans="1:6" ht="26.25" customHeight="1">
      <c r="A15" s="30"/>
      <c r="B15" s="28" t="s">
        <v>551</v>
      </c>
      <c r="C15" s="31">
        <v>0.1</v>
      </c>
      <c r="D15" s="28" t="s">
        <v>543</v>
      </c>
      <c r="E15" s="28" t="s">
        <v>541</v>
      </c>
      <c r="F15" s="28">
        <v>15</v>
      </c>
    </row>
    <row r="16" spans="1:6" ht="26.25" customHeight="1">
      <c r="A16" s="30"/>
      <c r="B16" s="28" t="s">
        <v>552</v>
      </c>
      <c r="C16" s="31">
        <v>0.1</v>
      </c>
      <c r="D16" s="28" t="s">
        <v>553</v>
      </c>
      <c r="E16" s="28" t="s">
        <v>541</v>
      </c>
      <c r="F16" s="28">
        <v>30</v>
      </c>
    </row>
    <row r="17" spans="1:6" ht="26.25" customHeight="1">
      <c r="A17" s="32"/>
      <c r="B17" s="28" t="s">
        <v>554</v>
      </c>
      <c r="C17" s="31">
        <v>0.1</v>
      </c>
      <c r="D17" s="28" t="s">
        <v>553</v>
      </c>
      <c r="E17" s="28" t="s">
        <v>541</v>
      </c>
      <c r="F17" s="28">
        <v>4</v>
      </c>
    </row>
    <row r="18" spans="1:6" ht="26.25" customHeight="1">
      <c r="A18" s="32"/>
      <c r="B18" s="28" t="s">
        <v>555</v>
      </c>
      <c r="C18" s="31">
        <v>0.1</v>
      </c>
      <c r="D18" s="28" t="s">
        <v>553</v>
      </c>
      <c r="E18" s="28" t="s">
        <v>541</v>
      </c>
      <c r="F18" s="28">
        <v>5</v>
      </c>
    </row>
    <row r="19" spans="1:6" ht="26.25" customHeight="1">
      <c r="A19" s="33"/>
      <c r="B19" s="28" t="s">
        <v>556</v>
      </c>
      <c r="C19" s="31">
        <v>0.05</v>
      </c>
      <c r="D19" s="28" t="s">
        <v>557</v>
      </c>
      <c r="E19" s="28" t="s">
        <v>541</v>
      </c>
      <c r="F19" s="28">
        <v>15</v>
      </c>
    </row>
    <row r="20" spans="1:6" ht="13.5">
      <c r="A20" s="34" t="s">
        <v>558</v>
      </c>
      <c r="B20" s="35"/>
      <c r="C20" s="35"/>
      <c r="D20" s="35"/>
      <c r="E20" s="35"/>
      <c r="F20" s="35"/>
    </row>
    <row r="21" spans="1:6" ht="13.5">
      <c r="A21" s="36"/>
      <c r="B21" s="36"/>
      <c r="C21" s="36"/>
      <c r="D21" s="36"/>
      <c r="E21" s="36"/>
      <c r="F21" s="36"/>
    </row>
    <row r="22" spans="1:6" ht="13.5">
      <c r="A22" s="37"/>
      <c r="B22" s="38"/>
      <c r="C22" s="39"/>
      <c r="D22" s="39"/>
      <c r="E22" s="39"/>
      <c r="F22" s="38"/>
    </row>
    <row r="23" spans="1:6" ht="13.5">
      <c r="A23" s="37"/>
      <c r="B23" s="38"/>
      <c r="C23" s="39"/>
      <c r="D23" s="39"/>
      <c r="E23" s="39"/>
      <c r="F23" s="38"/>
    </row>
    <row r="24" spans="1:6" ht="13.5">
      <c r="A24" s="37"/>
      <c r="B24" s="38"/>
      <c r="C24" s="39"/>
      <c r="D24" s="39"/>
      <c r="E24" s="39"/>
      <c r="F24" s="38"/>
    </row>
    <row r="25" spans="1:6" ht="13.5">
      <c r="A25" s="37"/>
      <c r="B25" s="38"/>
      <c r="C25" s="39"/>
      <c r="D25" s="39"/>
      <c r="E25" s="39"/>
      <c r="F25" s="38"/>
    </row>
    <row r="26" spans="1:6" ht="13.5">
      <c r="A26" s="37"/>
      <c r="B26" s="38"/>
      <c r="C26" s="39"/>
      <c r="D26" s="39"/>
      <c r="E26" s="39"/>
      <c r="F26" s="38"/>
    </row>
    <row r="27" spans="1:6" ht="13.5">
      <c r="A27" s="37"/>
      <c r="B27" s="38"/>
      <c r="C27" s="39"/>
      <c r="D27" s="39"/>
      <c r="E27" s="39"/>
      <c r="F27" s="38"/>
    </row>
    <row r="28" spans="1:6" ht="13.5">
      <c r="A28" s="37"/>
      <c r="B28" s="38"/>
      <c r="C28" s="39"/>
      <c r="D28" s="39"/>
      <c r="E28" s="39"/>
      <c r="F28" s="38"/>
    </row>
    <row r="29" spans="1:6" ht="13.5">
      <c r="A29" s="37"/>
      <c r="B29" s="38"/>
      <c r="C29" s="39"/>
      <c r="D29" s="39"/>
      <c r="E29" s="39"/>
      <c r="F29" s="38"/>
    </row>
    <row r="30" spans="1:6" ht="13.5">
      <c r="A30" s="37"/>
      <c r="B30" s="38"/>
      <c r="C30" s="39"/>
      <c r="D30" s="39"/>
      <c r="E30" s="39"/>
      <c r="F30" s="38"/>
    </row>
    <row r="31" spans="1:6" ht="13.5">
      <c r="A31" s="37"/>
      <c r="B31" s="38"/>
      <c r="C31" s="39"/>
      <c r="D31" s="39"/>
      <c r="E31" s="39"/>
      <c r="F31" s="38"/>
    </row>
    <row r="32" spans="1:6" ht="13.5">
      <c r="A32" s="37"/>
      <c r="B32" s="38"/>
      <c r="C32" s="39"/>
      <c r="D32" s="39"/>
      <c r="E32" s="39"/>
      <c r="F32" s="38"/>
    </row>
    <row r="33" spans="1:6" ht="13.5">
      <c r="A33" s="37"/>
      <c r="B33" s="38"/>
      <c r="C33" s="39"/>
      <c r="D33" s="39"/>
      <c r="E33" s="39"/>
      <c r="F33" s="38"/>
    </row>
    <row r="34" spans="1:6" ht="13.5">
      <c r="A34" s="37"/>
      <c r="B34" s="38"/>
      <c r="C34" s="39"/>
      <c r="D34" s="39"/>
      <c r="E34" s="39"/>
      <c r="F34" s="38"/>
    </row>
    <row r="35" spans="1:6" ht="13.5">
      <c r="A35" s="37"/>
      <c r="B35" s="38"/>
      <c r="C35" s="39"/>
      <c r="D35" s="39"/>
      <c r="E35" s="39"/>
      <c r="F35" s="38"/>
    </row>
    <row r="36" spans="1:6" ht="13.5">
      <c r="A36" s="37"/>
      <c r="B36" s="38"/>
      <c r="C36" s="39"/>
      <c r="D36" s="39"/>
      <c r="E36" s="39"/>
      <c r="F36" s="38"/>
    </row>
    <row r="37" spans="1:6" ht="13.5">
      <c r="A37" s="37"/>
      <c r="B37" s="38"/>
      <c r="C37" s="39"/>
      <c r="D37" s="39"/>
      <c r="E37" s="39"/>
      <c r="F37" s="38"/>
    </row>
    <row r="38" spans="1:6" ht="13.5">
      <c r="A38" s="37"/>
      <c r="B38" s="38"/>
      <c r="C38" s="39"/>
      <c r="D38" s="39"/>
      <c r="E38" s="39"/>
      <c r="F38" s="38"/>
    </row>
    <row r="39" spans="2:6" ht="13.5">
      <c r="B39" s="40"/>
      <c r="C39" s="41"/>
      <c r="D39" s="41"/>
      <c r="E39" s="41"/>
      <c r="F39" s="40"/>
    </row>
    <row r="40" spans="2:6" ht="13.5">
      <c r="B40" s="40"/>
      <c r="C40" s="41"/>
      <c r="D40" s="41"/>
      <c r="E40" s="41"/>
      <c r="F40" s="40"/>
    </row>
    <row r="41" spans="2:6" ht="13.5">
      <c r="B41" s="40"/>
      <c r="C41" s="40"/>
      <c r="D41" s="40"/>
      <c r="E41" s="40"/>
      <c r="F41" s="40"/>
    </row>
    <row r="42" spans="2:6" ht="13.5">
      <c r="B42" s="40"/>
      <c r="C42" s="40"/>
      <c r="D42" s="40"/>
      <c r="E42" s="40"/>
      <c r="F42" s="40"/>
    </row>
    <row r="43" spans="2:6" ht="13.5">
      <c r="B43" s="40"/>
      <c r="C43" s="40"/>
      <c r="D43" s="40"/>
      <c r="E43" s="40"/>
      <c r="F43" s="40"/>
    </row>
    <row r="44" spans="2:6" ht="13.5">
      <c r="B44" s="40"/>
      <c r="C44" s="40"/>
      <c r="D44" s="40"/>
      <c r="E44" s="40"/>
      <c r="F44" s="40"/>
    </row>
    <row r="45" spans="2:6" ht="13.5">
      <c r="B45" s="40"/>
      <c r="C45" s="40"/>
      <c r="D45" s="40"/>
      <c r="E45" s="40"/>
      <c r="F45" s="40"/>
    </row>
    <row r="46" spans="2:6" ht="13.5">
      <c r="B46" s="40"/>
      <c r="C46" s="40"/>
      <c r="D46" s="40"/>
      <c r="E46" s="40"/>
      <c r="F46" s="40"/>
    </row>
    <row r="47" spans="2:6" ht="13.5">
      <c r="B47" s="40"/>
      <c r="C47" s="40"/>
      <c r="D47" s="40"/>
      <c r="E47" s="40"/>
      <c r="F47" s="40"/>
    </row>
    <row r="48" spans="2:6" ht="13.5">
      <c r="B48" s="40"/>
      <c r="C48" s="40"/>
      <c r="D48" s="40"/>
      <c r="E48" s="40"/>
      <c r="F48" s="40"/>
    </row>
    <row r="49" spans="2:6" ht="13.5">
      <c r="B49" s="40"/>
      <c r="C49" s="40"/>
      <c r="D49" s="40"/>
      <c r="E49" s="40"/>
      <c r="F49" s="40"/>
    </row>
    <row r="50" spans="2:6" ht="13.5">
      <c r="B50" s="40"/>
      <c r="C50" s="40"/>
      <c r="D50" s="40"/>
      <c r="E50" s="40"/>
      <c r="F50" s="40"/>
    </row>
    <row r="51" spans="2:6" ht="13.5">
      <c r="B51" s="40"/>
      <c r="C51" s="40"/>
      <c r="D51" s="40"/>
      <c r="E51" s="40"/>
      <c r="F51" s="40"/>
    </row>
    <row r="52" spans="2:6" ht="13.5">
      <c r="B52" s="40"/>
      <c r="C52" s="40"/>
      <c r="D52" s="40"/>
      <c r="E52" s="40"/>
      <c r="F52" s="40"/>
    </row>
    <row r="53" spans="2:6" ht="13.5">
      <c r="B53" s="40"/>
      <c r="C53" s="40"/>
      <c r="D53" s="40"/>
      <c r="E53" s="40"/>
      <c r="F53" s="40"/>
    </row>
    <row r="54" spans="2:6" ht="13.5">
      <c r="B54" s="40"/>
      <c r="C54" s="40"/>
      <c r="D54" s="40"/>
      <c r="E54" s="40"/>
      <c r="F54" s="40"/>
    </row>
    <row r="55" spans="2:6" ht="13.5">
      <c r="B55" s="40"/>
      <c r="C55" s="40"/>
      <c r="D55" s="40"/>
      <c r="E55" s="40"/>
      <c r="F55" s="40"/>
    </row>
    <row r="56" spans="2:6" ht="13.5">
      <c r="B56" s="40"/>
      <c r="C56" s="40"/>
      <c r="D56" s="40"/>
      <c r="E56" s="40"/>
      <c r="F56" s="40"/>
    </row>
    <row r="57" spans="2:6" ht="13.5">
      <c r="B57" s="40"/>
      <c r="C57" s="40"/>
      <c r="D57" s="40"/>
      <c r="E57" s="40"/>
      <c r="F57" s="40"/>
    </row>
    <row r="58" spans="2:6" ht="13.5">
      <c r="B58" s="40"/>
      <c r="C58" s="40"/>
      <c r="D58" s="40"/>
      <c r="E58" s="40"/>
      <c r="F58" s="40"/>
    </row>
    <row r="59" spans="2:6" ht="13.5">
      <c r="B59" s="40"/>
      <c r="C59" s="40"/>
      <c r="D59" s="40"/>
      <c r="E59" s="40"/>
      <c r="F59" s="40"/>
    </row>
  </sheetData>
  <sheetProtection/>
  <mergeCells count="8">
    <mergeCell ref="A2:F2"/>
    <mergeCell ref="E4:F4"/>
    <mergeCell ref="E5:F5"/>
    <mergeCell ref="B6:F6"/>
    <mergeCell ref="A4:A5"/>
    <mergeCell ref="A7:A19"/>
    <mergeCell ref="A20:F21"/>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I9" sqref="I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562</v>
      </c>
      <c r="C4" s="6"/>
      <c r="D4" s="6"/>
      <c r="E4" s="6" t="s">
        <v>563</v>
      </c>
      <c r="F4" s="6" t="s">
        <v>528</v>
      </c>
      <c r="G4" s="6"/>
    </row>
    <row r="5" spans="1:7" ht="27.75" customHeight="1">
      <c r="A5" s="6" t="s">
        <v>564</v>
      </c>
      <c r="B5" s="6">
        <v>35</v>
      </c>
      <c r="C5" s="6"/>
      <c r="D5" s="6"/>
      <c r="E5" s="6" t="s">
        <v>565</v>
      </c>
      <c r="F5" s="6">
        <v>35</v>
      </c>
      <c r="G5" s="6"/>
    </row>
    <row r="6" spans="1:7" ht="27.75" customHeight="1">
      <c r="A6" s="6"/>
      <c r="B6" s="6"/>
      <c r="C6" s="6"/>
      <c r="D6" s="6"/>
      <c r="E6" s="6" t="s">
        <v>566</v>
      </c>
      <c r="F6" s="6">
        <v>0</v>
      </c>
      <c r="G6" s="6"/>
    </row>
    <row r="7" spans="1:7" ht="34.5" customHeight="1">
      <c r="A7" s="6" t="s">
        <v>567</v>
      </c>
      <c r="B7" s="6" t="s">
        <v>568</v>
      </c>
      <c r="C7" s="6"/>
      <c r="D7" s="6"/>
      <c r="E7" s="6"/>
      <c r="F7" s="6"/>
      <c r="G7" s="6"/>
    </row>
    <row r="8" spans="1:7" ht="34.5" customHeight="1">
      <c r="A8" s="6" t="s">
        <v>569</v>
      </c>
      <c r="B8" s="6" t="s">
        <v>570</v>
      </c>
      <c r="C8" s="6"/>
      <c r="D8" s="6"/>
      <c r="E8" s="6"/>
      <c r="F8" s="6"/>
      <c r="G8" s="6"/>
    </row>
    <row r="9" spans="1:7" ht="34.5" customHeight="1">
      <c r="A9" s="6" t="s">
        <v>571</v>
      </c>
      <c r="B9" s="6" t="s">
        <v>572</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574</v>
      </c>
      <c r="C11" s="23">
        <v>0.2</v>
      </c>
      <c r="D11" s="10" t="s">
        <v>575</v>
      </c>
      <c r="E11" s="10" t="s">
        <v>541</v>
      </c>
      <c r="F11" s="23" t="s">
        <v>576</v>
      </c>
      <c r="G11" s="10" t="s">
        <v>577</v>
      </c>
    </row>
    <row r="12" spans="1:7" ht="23.25" customHeight="1">
      <c r="A12" s="9"/>
      <c r="B12" s="10" t="s">
        <v>578</v>
      </c>
      <c r="C12" s="23">
        <v>0.05</v>
      </c>
      <c r="D12" s="10" t="s">
        <v>543</v>
      </c>
      <c r="E12" s="10" t="s">
        <v>579</v>
      </c>
      <c r="F12" s="10" t="s">
        <v>580</v>
      </c>
      <c r="G12" s="10" t="s">
        <v>581</v>
      </c>
    </row>
    <row r="13" spans="1:7" ht="23.25" customHeight="1">
      <c r="A13" s="9"/>
      <c r="B13" s="10" t="s">
        <v>582</v>
      </c>
      <c r="C13" s="23">
        <v>0.05</v>
      </c>
      <c r="D13" s="10" t="s">
        <v>583</v>
      </c>
      <c r="E13" s="10" t="s">
        <v>584</v>
      </c>
      <c r="F13" s="10" t="s">
        <v>585</v>
      </c>
      <c r="G13" s="10" t="s">
        <v>581</v>
      </c>
    </row>
    <row r="14" spans="1:7" ht="23.25" customHeight="1">
      <c r="A14" s="9"/>
      <c r="B14" s="10" t="s">
        <v>586</v>
      </c>
      <c r="C14" s="23">
        <v>0.05</v>
      </c>
      <c r="D14" s="10" t="s">
        <v>543</v>
      </c>
      <c r="E14" s="10" t="s">
        <v>579</v>
      </c>
      <c r="F14" s="10" t="s">
        <v>580</v>
      </c>
      <c r="G14" s="10" t="s">
        <v>581</v>
      </c>
    </row>
    <row r="15" spans="1:7" ht="23.25" customHeight="1">
      <c r="A15" s="9"/>
      <c r="B15" s="10" t="s">
        <v>587</v>
      </c>
      <c r="C15" s="23">
        <v>0.2</v>
      </c>
      <c r="D15" s="10" t="s">
        <v>588</v>
      </c>
      <c r="E15" s="10" t="s">
        <v>541</v>
      </c>
      <c r="F15" s="10" t="s">
        <v>589</v>
      </c>
      <c r="G15" s="10" t="s">
        <v>577</v>
      </c>
    </row>
    <row r="16" spans="1:7" ht="23.25" customHeight="1">
      <c r="A16" s="9"/>
      <c r="B16" s="12" t="s">
        <v>590</v>
      </c>
      <c r="C16" s="23">
        <v>0.05</v>
      </c>
      <c r="D16" s="10" t="s">
        <v>543</v>
      </c>
      <c r="E16" s="10" t="s">
        <v>541</v>
      </c>
      <c r="F16" s="10" t="s">
        <v>591</v>
      </c>
      <c r="G16" s="10" t="s">
        <v>581</v>
      </c>
    </row>
    <row r="17" spans="1:7" ht="23.25" customHeight="1">
      <c r="A17" s="9"/>
      <c r="B17" s="12" t="s">
        <v>592</v>
      </c>
      <c r="C17" s="23">
        <v>0.2</v>
      </c>
      <c r="D17" s="10" t="s">
        <v>543</v>
      </c>
      <c r="E17" s="10" t="s">
        <v>541</v>
      </c>
      <c r="F17" s="10" t="s">
        <v>591</v>
      </c>
      <c r="G17" s="10" t="s">
        <v>577</v>
      </c>
    </row>
    <row r="18" spans="1:7" ht="23.25" customHeight="1">
      <c r="A18" s="9"/>
      <c r="B18" s="12" t="s">
        <v>593</v>
      </c>
      <c r="C18" s="23">
        <v>0.1</v>
      </c>
      <c r="D18" s="10" t="s">
        <v>543</v>
      </c>
      <c r="E18" s="10" t="s">
        <v>541</v>
      </c>
      <c r="F18" s="10" t="s">
        <v>591</v>
      </c>
      <c r="G18" s="10" t="s">
        <v>577</v>
      </c>
    </row>
    <row r="19" spans="1:7" ht="23.25" customHeight="1">
      <c r="A19" s="9"/>
      <c r="B19" s="12" t="s">
        <v>594</v>
      </c>
      <c r="C19" s="23">
        <v>0.05</v>
      </c>
      <c r="D19" s="10" t="s">
        <v>543</v>
      </c>
      <c r="E19" s="10" t="s">
        <v>579</v>
      </c>
      <c r="F19" s="10" t="s">
        <v>580</v>
      </c>
      <c r="G19" s="10" t="s">
        <v>581</v>
      </c>
    </row>
    <row r="20" spans="1:7" ht="23.25" customHeight="1">
      <c r="A20" s="9"/>
      <c r="B20" s="12" t="s">
        <v>595</v>
      </c>
      <c r="C20" s="23">
        <v>0.05</v>
      </c>
      <c r="D20" s="10" t="s">
        <v>546</v>
      </c>
      <c r="E20" s="10" t="s">
        <v>541</v>
      </c>
      <c r="F20" s="10" t="s">
        <v>596</v>
      </c>
      <c r="G20" s="10" t="s">
        <v>581</v>
      </c>
    </row>
    <row r="21" spans="1:7" ht="13.5">
      <c r="A21" s="24" t="s">
        <v>597</v>
      </c>
      <c r="B21" s="24"/>
      <c r="C21" s="24"/>
      <c r="D21" s="24"/>
      <c r="E21" s="24"/>
      <c r="F21" s="24"/>
      <c r="G21" s="24"/>
    </row>
    <row r="22" spans="1:7" ht="13.5">
      <c r="A22" s="15"/>
      <c r="B22" s="15"/>
      <c r="C22" s="15"/>
      <c r="D22" s="15"/>
      <c r="E22" s="15"/>
      <c r="F22" s="15"/>
      <c r="G22" s="15"/>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2"/>
  <sheetViews>
    <sheetView workbookViewId="0" topLeftCell="A1">
      <selection activeCell="L14" sqref="L1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598</v>
      </c>
      <c r="C4" s="6"/>
      <c r="D4" s="6"/>
      <c r="E4" s="6" t="s">
        <v>563</v>
      </c>
      <c r="F4" s="6" t="s">
        <v>528</v>
      </c>
      <c r="G4" s="6"/>
    </row>
    <row r="5" spans="1:7" ht="27.75" customHeight="1">
      <c r="A5" s="6" t="s">
        <v>564</v>
      </c>
      <c r="B5" s="6">
        <v>1000</v>
      </c>
      <c r="C5" s="6"/>
      <c r="D5" s="6"/>
      <c r="E5" s="6" t="s">
        <v>565</v>
      </c>
      <c r="F5" s="6">
        <v>1000</v>
      </c>
      <c r="G5" s="6"/>
    </row>
    <row r="6" spans="1:7" ht="27.75" customHeight="1">
      <c r="A6" s="6"/>
      <c r="B6" s="6"/>
      <c r="C6" s="6"/>
      <c r="D6" s="6"/>
      <c r="E6" s="6" t="s">
        <v>566</v>
      </c>
      <c r="F6" s="6">
        <v>0</v>
      </c>
      <c r="G6" s="6"/>
    </row>
    <row r="7" spans="1:7" ht="43.5" customHeight="1">
      <c r="A7" s="6" t="s">
        <v>567</v>
      </c>
      <c r="B7" s="6" t="s">
        <v>599</v>
      </c>
      <c r="C7" s="6"/>
      <c r="D7" s="6"/>
      <c r="E7" s="6"/>
      <c r="F7" s="6"/>
      <c r="G7" s="6"/>
    </row>
    <row r="8" spans="1:7" ht="43.5" customHeight="1">
      <c r="A8" s="6" t="s">
        <v>569</v>
      </c>
      <c r="B8" s="6" t="s">
        <v>600</v>
      </c>
      <c r="C8" s="6"/>
      <c r="D8" s="6"/>
      <c r="E8" s="6"/>
      <c r="F8" s="6"/>
      <c r="G8" s="6"/>
    </row>
    <row r="9" spans="1:7" ht="38.25" customHeight="1">
      <c r="A9" s="6" t="s">
        <v>571</v>
      </c>
      <c r="B9" s="6" t="s">
        <v>601</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602</v>
      </c>
      <c r="C11" s="13">
        <v>0.2</v>
      </c>
      <c r="D11" s="10" t="s">
        <v>553</v>
      </c>
      <c r="E11" s="10" t="s">
        <v>541</v>
      </c>
      <c r="F11" s="19" t="s">
        <v>603</v>
      </c>
      <c r="G11" s="10" t="s">
        <v>577</v>
      </c>
    </row>
    <row r="12" spans="1:7" ht="23.25" customHeight="1">
      <c r="A12" s="9"/>
      <c r="B12" s="10" t="s">
        <v>604</v>
      </c>
      <c r="C12" s="13">
        <v>0.1</v>
      </c>
      <c r="D12" s="10" t="s">
        <v>543</v>
      </c>
      <c r="E12" s="10" t="s">
        <v>579</v>
      </c>
      <c r="F12" s="19" t="s">
        <v>580</v>
      </c>
      <c r="G12" s="10" t="s">
        <v>577</v>
      </c>
    </row>
    <row r="13" spans="1:7" ht="23.25" customHeight="1">
      <c r="A13" s="9"/>
      <c r="B13" s="12" t="s">
        <v>605</v>
      </c>
      <c r="C13" s="13">
        <v>0.2</v>
      </c>
      <c r="D13" s="10" t="s">
        <v>606</v>
      </c>
      <c r="E13" s="10" t="s">
        <v>541</v>
      </c>
      <c r="F13" s="19" t="s">
        <v>607</v>
      </c>
      <c r="G13" s="10" t="s">
        <v>577</v>
      </c>
    </row>
    <row r="14" spans="1:7" ht="23.25" customHeight="1">
      <c r="A14" s="9"/>
      <c r="B14" s="12" t="s">
        <v>608</v>
      </c>
      <c r="C14" s="13">
        <v>0.2</v>
      </c>
      <c r="D14" s="10" t="s">
        <v>543</v>
      </c>
      <c r="E14" s="10" t="s">
        <v>541</v>
      </c>
      <c r="F14" s="19" t="s">
        <v>591</v>
      </c>
      <c r="G14" s="10" t="s">
        <v>577</v>
      </c>
    </row>
    <row r="15" spans="1:7" ht="23.25" customHeight="1">
      <c r="A15" s="9"/>
      <c r="B15" s="12" t="s">
        <v>609</v>
      </c>
      <c r="C15" s="13">
        <v>0.1</v>
      </c>
      <c r="D15" s="10" t="s">
        <v>543</v>
      </c>
      <c r="E15" s="10" t="s">
        <v>541</v>
      </c>
      <c r="F15" s="19" t="s">
        <v>591</v>
      </c>
      <c r="G15" s="10" t="s">
        <v>581</v>
      </c>
    </row>
    <row r="16" spans="1:7" ht="23.25" customHeight="1">
      <c r="A16" s="9"/>
      <c r="B16" s="12" t="s">
        <v>594</v>
      </c>
      <c r="C16" s="13">
        <v>0.1</v>
      </c>
      <c r="D16" s="10" t="s">
        <v>543</v>
      </c>
      <c r="E16" s="10" t="s">
        <v>579</v>
      </c>
      <c r="F16" s="19" t="s">
        <v>580</v>
      </c>
      <c r="G16" s="10" t="s">
        <v>581</v>
      </c>
    </row>
    <row r="17" spans="1:7" ht="23.25" customHeight="1">
      <c r="A17" s="9"/>
      <c r="B17" s="12" t="s">
        <v>610</v>
      </c>
      <c r="C17" s="13">
        <v>0.1</v>
      </c>
      <c r="D17" s="10" t="s">
        <v>611</v>
      </c>
      <c r="E17" s="10" t="s">
        <v>579</v>
      </c>
      <c r="F17" s="19" t="s">
        <v>612</v>
      </c>
      <c r="G17" s="10" t="s">
        <v>581</v>
      </c>
    </row>
    <row r="18" spans="1:7" ht="23.25" customHeight="1">
      <c r="A18" s="9"/>
      <c r="B18" s="12"/>
      <c r="C18" s="23"/>
      <c r="D18" s="10"/>
      <c r="E18" s="10"/>
      <c r="F18" s="10"/>
      <c r="G18" s="10"/>
    </row>
    <row r="19" spans="1:7" ht="23.25" customHeight="1">
      <c r="A19" s="9"/>
      <c r="B19" s="12"/>
      <c r="C19" s="23"/>
      <c r="D19" s="10"/>
      <c r="E19" s="10"/>
      <c r="F19" s="10"/>
      <c r="G19" s="10"/>
    </row>
    <row r="20" spans="1:7" ht="23.25" customHeight="1">
      <c r="A20" s="9"/>
      <c r="B20" s="12"/>
      <c r="C20" s="23"/>
      <c r="D20" s="10"/>
      <c r="E20" s="10"/>
      <c r="F20" s="10"/>
      <c r="G20" s="10"/>
    </row>
    <row r="21" spans="1:7" ht="13.5">
      <c r="A21" s="24" t="s">
        <v>597</v>
      </c>
      <c r="B21" s="24"/>
      <c r="C21" s="24"/>
      <c r="D21" s="24"/>
      <c r="E21" s="24"/>
      <c r="F21" s="24"/>
      <c r="G21" s="24"/>
    </row>
    <row r="22" spans="1:7" ht="13.5">
      <c r="A22" s="15"/>
      <c r="B22" s="15"/>
      <c r="C22" s="15"/>
      <c r="D22" s="15"/>
      <c r="E22" s="15"/>
      <c r="F22" s="15"/>
      <c r="G22" s="15"/>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Q30" sqref="Q30"/>
    </sheetView>
  </sheetViews>
  <sheetFormatPr defaultColWidth="9.00390625" defaultRowHeight="14.25"/>
  <cols>
    <col min="1" max="1" width="13.375" style="1" customWidth="1"/>
    <col min="2" max="2" width="22.75390625" style="1" customWidth="1"/>
    <col min="3" max="6" width="13.00390625" style="1" customWidth="1"/>
    <col min="7" max="7" width="15.75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613</v>
      </c>
      <c r="C4" s="6"/>
      <c r="D4" s="6"/>
      <c r="E4" s="6" t="s">
        <v>563</v>
      </c>
      <c r="F4" s="6" t="s">
        <v>528</v>
      </c>
      <c r="G4" s="6"/>
    </row>
    <row r="5" spans="1:7" ht="27.75" customHeight="1">
      <c r="A5" s="6" t="s">
        <v>564</v>
      </c>
      <c r="B5" s="6">
        <v>30</v>
      </c>
      <c r="C5" s="6"/>
      <c r="D5" s="6"/>
      <c r="E5" s="6" t="s">
        <v>565</v>
      </c>
      <c r="F5" s="6">
        <v>30</v>
      </c>
      <c r="G5" s="6"/>
    </row>
    <row r="6" spans="1:7" ht="27.75" customHeight="1">
      <c r="A6" s="6"/>
      <c r="B6" s="6"/>
      <c r="C6" s="6"/>
      <c r="D6" s="6"/>
      <c r="E6" s="6" t="s">
        <v>566</v>
      </c>
      <c r="F6" s="6">
        <v>0</v>
      </c>
      <c r="G6" s="6"/>
    </row>
    <row r="7" spans="1:7" ht="34.5" customHeight="1">
      <c r="A7" s="6" t="s">
        <v>567</v>
      </c>
      <c r="B7" s="6" t="s">
        <v>614</v>
      </c>
      <c r="C7" s="6"/>
      <c r="D7" s="6"/>
      <c r="E7" s="6"/>
      <c r="F7" s="6"/>
      <c r="G7" s="6"/>
    </row>
    <row r="8" spans="1:7" ht="34.5" customHeight="1">
      <c r="A8" s="6" t="s">
        <v>569</v>
      </c>
      <c r="B8" s="6" t="s">
        <v>615</v>
      </c>
      <c r="C8" s="6"/>
      <c r="D8" s="6"/>
      <c r="E8" s="6"/>
      <c r="F8" s="6"/>
      <c r="G8" s="6"/>
    </row>
    <row r="9" spans="1:7" ht="42.75" customHeight="1">
      <c r="A9" s="6" t="s">
        <v>571</v>
      </c>
      <c r="B9" s="6" t="s">
        <v>616</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617</v>
      </c>
      <c r="C11" s="13">
        <v>0.15</v>
      </c>
      <c r="D11" s="10" t="s">
        <v>543</v>
      </c>
      <c r="E11" s="10" t="s">
        <v>541</v>
      </c>
      <c r="F11" s="19" t="s">
        <v>591</v>
      </c>
      <c r="G11" s="10" t="s">
        <v>577</v>
      </c>
    </row>
    <row r="12" spans="1:7" ht="23.25" customHeight="1">
      <c r="A12" s="9"/>
      <c r="B12" s="10" t="s">
        <v>618</v>
      </c>
      <c r="C12" s="13">
        <v>0.1</v>
      </c>
      <c r="D12" s="10" t="s">
        <v>546</v>
      </c>
      <c r="E12" s="10" t="s">
        <v>541</v>
      </c>
      <c r="F12" s="19" t="s">
        <v>603</v>
      </c>
      <c r="G12" s="10" t="s">
        <v>581</v>
      </c>
    </row>
    <row r="13" spans="1:7" ht="23.25" customHeight="1">
      <c r="A13" s="9"/>
      <c r="B13" s="10" t="s">
        <v>619</v>
      </c>
      <c r="C13" s="13">
        <v>0.15</v>
      </c>
      <c r="D13" s="10" t="s">
        <v>553</v>
      </c>
      <c r="E13" s="10" t="s">
        <v>541</v>
      </c>
      <c r="F13" s="19" t="s">
        <v>620</v>
      </c>
      <c r="G13" s="10" t="s">
        <v>577</v>
      </c>
    </row>
    <row r="14" spans="1:7" ht="23.25" customHeight="1">
      <c r="A14" s="9"/>
      <c r="B14" s="10" t="s">
        <v>604</v>
      </c>
      <c r="C14" s="13">
        <v>0.05</v>
      </c>
      <c r="D14" s="10" t="s">
        <v>543</v>
      </c>
      <c r="E14" s="10" t="s">
        <v>579</v>
      </c>
      <c r="F14" s="19" t="s">
        <v>580</v>
      </c>
      <c r="G14" s="10" t="s">
        <v>581</v>
      </c>
    </row>
    <row r="15" spans="1:7" ht="23.25" customHeight="1">
      <c r="A15" s="9"/>
      <c r="B15" s="12" t="s">
        <v>621</v>
      </c>
      <c r="C15" s="13">
        <v>0.15</v>
      </c>
      <c r="D15" s="10" t="s">
        <v>543</v>
      </c>
      <c r="E15" s="10" t="s">
        <v>541</v>
      </c>
      <c r="F15" s="19" t="s">
        <v>622</v>
      </c>
      <c r="G15" s="10" t="s">
        <v>577</v>
      </c>
    </row>
    <row r="16" spans="1:7" ht="23.25" customHeight="1">
      <c r="A16" s="9"/>
      <c r="B16" s="12" t="s">
        <v>623</v>
      </c>
      <c r="C16" s="13">
        <v>0.1</v>
      </c>
      <c r="D16" s="10" t="s">
        <v>606</v>
      </c>
      <c r="E16" s="10" t="s">
        <v>541</v>
      </c>
      <c r="F16" s="19" t="s">
        <v>607</v>
      </c>
      <c r="G16" s="10" t="s">
        <v>581</v>
      </c>
    </row>
    <row r="17" spans="1:7" ht="23.25" customHeight="1">
      <c r="A17" s="9"/>
      <c r="B17" s="12" t="s">
        <v>624</v>
      </c>
      <c r="C17" s="13">
        <v>0.15</v>
      </c>
      <c r="D17" s="10" t="s">
        <v>553</v>
      </c>
      <c r="E17" s="10" t="s">
        <v>541</v>
      </c>
      <c r="F17" s="19" t="s">
        <v>596</v>
      </c>
      <c r="G17" s="10" t="s">
        <v>577</v>
      </c>
    </row>
    <row r="18" spans="1:7" ht="23.25" customHeight="1">
      <c r="A18" s="9"/>
      <c r="B18" s="12" t="s">
        <v>547</v>
      </c>
      <c r="C18" s="13">
        <v>0.1</v>
      </c>
      <c r="D18" s="10" t="s">
        <v>543</v>
      </c>
      <c r="E18" s="10" t="s">
        <v>541</v>
      </c>
      <c r="F18" s="19" t="s">
        <v>591</v>
      </c>
      <c r="G18" s="10" t="s">
        <v>581</v>
      </c>
    </row>
    <row r="19" spans="1:7" ht="23.25" customHeight="1">
      <c r="A19" s="9"/>
      <c r="B19" s="12" t="s">
        <v>594</v>
      </c>
      <c r="C19" s="13">
        <v>0.05</v>
      </c>
      <c r="D19" s="10" t="s">
        <v>543</v>
      </c>
      <c r="E19" s="10" t="s">
        <v>579</v>
      </c>
      <c r="F19" s="19" t="s">
        <v>580</v>
      </c>
      <c r="G19" s="10" t="s">
        <v>581</v>
      </c>
    </row>
    <row r="20" spans="1:7" ht="23.25" customHeight="1">
      <c r="A20" s="9"/>
      <c r="B20" s="12"/>
      <c r="C20" s="23"/>
      <c r="D20" s="10"/>
      <c r="E20" s="10"/>
      <c r="F20" s="10"/>
      <c r="G20" s="10"/>
    </row>
    <row r="21" spans="1:7" ht="13.5">
      <c r="A21" s="24" t="s">
        <v>597</v>
      </c>
      <c r="B21" s="24"/>
      <c r="C21" s="24"/>
      <c r="D21" s="24"/>
      <c r="E21" s="24"/>
      <c r="F21" s="24"/>
      <c r="G21" s="24"/>
    </row>
    <row r="22" spans="1:7" ht="13.5">
      <c r="A22" s="15"/>
      <c r="B22" s="15"/>
      <c r="C22" s="15"/>
      <c r="D22" s="15"/>
      <c r="E22" s="15"/>
      <c r="F22" s="15"/>
      <c r="G22" s="15"/>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22"/>
  <sheetViews>
    <sheetView workbookViewId="0" topLeftCell="A1">
      <selection activeCell="L9" sqref="L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625</v>
      </c>
      <c r="C4" s="6"/>
      <c r="D4" s="6"/>
      <c r="E4" s="6" t="s">
        <v>563</v>
      </c>
      <c r="F4" s="6" t="s">
        <v>528</v>
      </c>
      <c r="G4" s="6"/>
    </row>
    <row r="5" spans="1:7" ht="27.75" customHeight="1">
      <c r="A5" s="6" t="s">
        <v>564</v>
      </c>
      <c r="B5" s="6">
        <v>32</v>
      </c>
      <c r="C5" s="6"/>
      <c r="D5" s="6"/>
      <c r="E5" s="6" t="s">
        <v>565</v>
      </c>
      <c r="F5" s="6">
        <v>32</v>
      </c>
      <c r="G5" s="6"/>
    </row>
    <row r="6" spans="1:7" ht="27.75" customHeight="1">
      <c r="A6" s="6"/>
      <c r="B6" s="6"/>
      <c r="C6" s="6"/>
      <c r="D6" s="6"/>
      <c r="E6" s="6" t="s">
        <v>566</v>
      </c>
      <c r="F6" s="6">
        <v>0</v>
      </c>
      <c r="G6" s="6"/>
    </row>
    <row r="7" spans="1:7" ht="34.5" customHeight="1">
      <c r="A7" s="6" t="s">
        <v>567</v>
      </c>
      <c r="B7" s="6" t="s">
        <v>626</v>
      </c>
      <c r="C7" s="6"/>
      <c r="D7" s="6"/>
      <c r="E7" s="6"/>
      <c r="F7" s="6"/>
      <c r="G7" s="6"/>
    </row>
    <row r="8" spans="1:7" ht="34.5" customHeight="1">
      <c r="A8" s="6" t="s">
        <v>569</v>
      </c>
      <c r="B8" s="6" t="s">
        <v>627</v>
      </c>
      <c r="C8" s="6"/>
      <c r="D8" s="6"/>
      <c r="E8" s="6"/>
      <c r="F8" s="6"/>
      <c r="G8" s="6"/>
    </row>
    <row r="9" spans="1:7" ht="34.5" customHeight="1">
      <c r="A9" s="6" t="s">
        <v>571</v>
      </c>
      <c r="B9" s="6" t="s">
        <v>628</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629</v>
      </c>
      <c r="C11" s="11">
        <v>0.2</v>
      </c>
      <c r="D11" s="10" t="s">
        <v>540</v>
      </c>
      <c r="E11" s="10" t="s">
        <v>579</v>
      </c>
      <c r="F11" s="18" t="s">
        <v>630</v>
      </c>
      <c r="G11" s="10" t="s">
        <v>577</v>
      </c>
    </row>
    <row r="12" spans="1:7" ht="23.25" customHeight="1">
      <c r="A12" s="9"/>
      <c r="B12" s="10" t="s">
        <v>631</v>
      </c>
      <c r="C12" s="11">
        <v>0.1</v>
      </c>
      <c r="D12" s="10" t="s">
        <v>543</v>
      </c>
      <c r="E12" s="10" t="s">
        <v>579</v>
      </c>
      <c r="F12" s="18" t="s">
        <v>580</v>
      </c>
      <c r="G12" s="10" t="s">
        <v>581</v>
      </c>
    </row>
    <row r="13" spans="1:7" ht="23.25" customHeight="1">
      <c r="A13" s="9"/>
      <c r="B13" s="10" t="s">
        <v>632</v>
      </c>
      <c r="C13" s="11">
        <v>0.2</v>
      </c>
      <c r="D13" s="10" t="s">
        <v>543</v>
      </c>
      <c r="E13" s="10" t="s">
        <v>579</v>
      </c>
      <c r="F13" s="18" t="s">
        <v>580</v>
      </c>
      <c r="G13" s="10" t="s">
        <v>577</v>
      </c>
    </row>
    <row r="14" spans="1:7" ht="23.25" customHeight="1">
      <c r="A14" s="9"/>
      <c r="B14" s="12" t="s">
        <v>633</v>
      </c>
      <c r="C14" s="11">
        <v>0.1</v>
      </c>
      <c r="D14" s="10" t="s">
        <v>543</v>
      </c>
      <c r="E14" s="10" t="s">
        <v>541</v>
      </c>
      <c r="F14" s="18" t="s">
        <v>591</v>
      </c>
      <c r="G14" s="10" t="s">
        <v>577</v>
      </c>
    </row>
    <row r="15" spans="1:7" ht="23.25" customHeight="1">
      <c r="A15" s="9"/>
      <c r="B15" s="12" t="s">
        <v>634</v>
      </c>
      <c r="C15" s="11">
        <v>0.2</v>
      </c>
      <c r="D15" s="10" t="s">
        <v>543</v>
      </c>
      <c r="E15" s="10" t="s">
        <v>541</v>
      </c>
      <c r="F15" s="18" t="s">
        <v>591</v>
      </c>
      <c r="G15" s="10" t="s">
        <v>577</v>
      </c>
    </row>
    <row r="16" spans="1:7" ht="23.25" customHeight="1">
      <c r="A16" s="9"/>
      <c r="B16" s="12" t="s">
        <v>594</v>
      </c>
      <c r="C16" s="11">
        <v>0.1</v>
      </c>
      <c r="D16" s="10" t="s">
        <v>543</v>
      </c>
      <c r="E16" s="10" t="s">
        <v>579</v>
      </c>
      <c r="F16" s="18" t="s">
        <v>580</v>
      </c>
      <c r="G16" s="10" t="s">
        <v>581</v>
      </c>
    </row>
    <row r="17" spans="1:7" ht="23.25" customHeight="1">
      <c r="A17" s="9"/>
      <c r="B17" s="12" t="s">
        <v>595</v>
      </c>
      <c r="C17" s="11">
        <v>0.1</v>
      </c>
      <c r="D17" s="10" t="s">
        <v>546</v>
      </c>
      <c r="E17" s="10" t="s">
        <v>541</v>
      </c>
      <c r="F17" s="18" t="s">
        <v>596</v>
      </c>
      <c r="G17" s="10" t="s">
        <v>581</v>
      </c>
    </row>
    <row r="18" spans="1:7" ht="23.25" customHeight="1">
      <c r="A18" s="9"/>
      <c r="B18" s="12"/>
      <c r="C18" s="23"/>
      <c r="D18" s="10"/>
      <c r="E18" s="10"/>
      <c r="F18" s="10"/>
      <c r="G18" s="10"/>
    </row>
    <row r="19" spans="1:7" ht="23.25" customHeight="1">
      <c r="A19" s="9"/>
      <c r="B19" s="12"/>
      <c r="C19" s="23"/>
      <c r="D19" s="10"/>
      <c r="E19" s="10"/>
      <c r="F19" s="10"/>
      <c r="G19" s="10"/>
    </row>
    <row r="20" spans="1:7" ht="23.25" customHeight="1">
      <c r="A20" s="9"/>
      <c r="B20" s="12"/>
      <c r="C20" s="23"/>
      <c r="D20" s="10"/>
      <c r="E20" s="10"/>
      <c r="F20" s="10"/>
      <c r="G20" s="10"/>
    </row>
    <row r="21" spans="1:7" ht="13.5">
      <c r="A21" s="24" t="s">
        <v>597</v>
      </c>
      <c r="B21" s="24"/>
      <c r="C21" s="24"/>
      <c r="D21" s="24"/>
      <c r="E21" s="24"/>
      <c r="F21" s="24"/>
      <c r="G21" s="24"/>
    </row>
    <row r="22" spans="1:7" ht="13.5">
      <c r="A22" s="15"/>
      <c r="B22" s="15"/>
      <c r="C22" s="15"/>
      <c r="D22" s="15"/>
      <c r="E22" s="15"/>
      <c r="F22" s="15"/>
      <c r="G22" s="15"/>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G22"/>
  <sheetViews>
    <sheetView workbookViewId="0" topLeftCell="A1">
      <selection activeCell="O8" sqref="O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635</v>
      </c>
      <c r="C4" s="6"/>
      <c r="D4" s="6"/>
      <c r="E4" s="6" t="s">
        <v>563</v>
      </c>
      <c r="F4" s="6" t="s">
        <v>528</v>
      </c>
      <c r="G4" s="6"/>
    </row>
    <row r="5" spans="1:7" ht="27.75" customHeight="1">
      <c r="A5" s="6" t="s">
        <v>564</v>
      </c>
      <c r="B5" s="6">
        <v>20</v>
      </c>
      <c r="C5" s="6"/>
      <c r="D5" s="6"/>
      <c r="E5" s="6" t="s">
        <v>565</v>
      </c>
      <c r="F5" s="6">
        <v>20</v>
      </c>
      <c r="G5" s="6"/>
    </row>
    <row r="6" spans="1:7" ht="27.75" customHeight="1">
      <c r="A6" s="6"/>
      <c r="B6" s="6"/>
      <c r="C6" s="6"/>
      <c r="D6" s="6"/>
      <c r="E6" s="6" t="s">
        <v>566</v>
      </c>
      <c r="F6" s="6">
        <v>0</v>
      </c>
      <c r="G6" s="6"/>
    </row>
    <row r="7" spans="1:7" ht="56.25" customHeight="1">
      <c r="A7" s="6" t="s">
        <v>567</v>
      </c>
      <c r="B7" s="6" t="s">
        <v>636</v>
      </c>
      <c r="C7" s="6"/>
      <c r="D7" s="6"/>
      <c r="E7" s="6"/>
      <c r="F7" s="6"/>
      <c r="G7" s="6"/>
    </row>
    <row r="8" spans="1:7" ht="89.25" customHeight="1">
      <c r="A8" s="6" t="s">
        <v>569</v>
      </c>
      <c r="B8" s="6" t="s">
        <v>637</v>
      </c>
      <c r="C8" s="6"/>
      <c r="D8" s="6"/>
      <c r="E8" s="6"/>
      <c r="F8" s="6"/>
      <c r="G8" s="6"/>
    </row>
    <row r="9" spans="1:7" ht="34.5" customHeight="1">
      <c r="A9" s="6" t="s">
        <v>571</v>
      </c>
      <c r="B9" s="6" t="s">
        <v>638</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639</v>
      </c>
      <c r="C11" s="13">
        <v>0.2</v>
      </c>
      <c r="D11" s="10" t="s">
        <v>546</v>
      </c>
      <c r="E11" s="10" t="s">
        <v>541</v>
      </c>
      <c r="F11" s="19" t="s">
        <v>585</v>
      </c>
      <c r="G11" s="10" t="s">
        <v>577</v>
      </c>
    </row>
    <row r="12" spans="1:7" ht="23.25" customHeight="1">
      <c r="A12" s="9"/>
      <c r="B12" s="10" t="s">
        <v>640</v>
      </c>
      <c r="C12" s="13">
        <v>0.2</v>
      </c>
      <c r="D12" s="10" t="s">
        <v>543</v>
      </c>
      <c r="E12" s="10" t="s">
        <v>541</v>
      </c>
      <c r="F12" s="19" t="s">
        <v>591</v>
      </c>
      <c r="G12" s="10" t="s">
        <v>577</v>
      </c>
    </row>
    <row r="13" spans="1:7" ht="23.25" customHeight="1">
      <c r="A13" s="9"/>
      <c r="B13" s="10" t="s">
        <v>604</v>
      </c>
      <c r="C13" s="13">
        <v>0.05</v>
      </c>
      <c r="D13" s="10" t="s">
        <v>543</v>
      </c>
      <c r="E13" s="10" t="s">
        <v>579</v>
      </c>
      <c r="F13" s="19" t="s">
        <v>580</v>
      </c>
      <c r="G13" s="10" t="s">
        <v>581</v>
      </c>
    </row>
    <row r="14" spans="1:7" ht="23.25" customHeight="1">
      <c r="A14" s="9"/>
      <c r="B14" s="12" t="s">
        <v>641</v>
      </c>
      <c r="C14" s="13">
        <v>0.05</v>
      </c>
      <c r="D14" s="10" t="s">
        <v>546</v>
      </c>
      <c r="E14" s="10" t="s">
        <v>541</v>
      </c>
      <c r="F14" s="19" t="s">
        <v>585</v>
      </c>
      <c r="G14" s="10" t="s">
        <v>581</v>
      </c>
    </row>
    <row r="15" spans="1:7" ht="23.25" customHeight="1">
      <c r="A15" s="9"/>
      <c r="B15" s="12" t="s">
        <v>642</v>
      </c>
      <c r="C15" s="13">
        <v>0.05</v>
      </c>
      <c r="D15" s="10" t="s">
        <v>546</v>
      </c>
      <c r="E15" s="10" t="s">
        <v>541</v>
      </c>
      <c r="F15" s="19" t="s">
        <v>643</v>
      </c>
      <c r="G15" s="10" t="s">
        <v>581</v>
      </c>
    </row>
    <row r="16" spans="1:7" ht="23.25" customHeight="1">
      <c r="A16" s="9"/>
      <c r="B16" s="12" t="s">
        <v>644</v>
      </c>
      <c r="C16" s="13">
        <v>0.1</v>
      </c>
      <c r="D16" s="10" t="s">
        <v>543</v>
      </c>
      <c r="E16" s="10" t="s">
        <v>541</v>
      </c>
      <c r="F16" s="19" t="s">
        <v>645</v>
      </c>
      <c r="G16" s="10" t="s">
        <v>581</v>
      </c>
    </row>
    <row r="17" spans="1:7" ht="23.25" customHeight="1">
      <c r="A17" s="9"/>
      <c r="B17" s="12" t="s">
        <v>646</v>
      </c>
      <c r="C17" s="13">
        <v>0.1</v>
      </c>
      <c r="D17" s="10" t="s">
        <v>543</v>
      </c>
      <c r="E17" s="10" t="s">
        <v>541</v>
      </c>
      <c r="F17" s="19" t="s">
        <v>645</v>
      </c>
      <c r="G17" s="10" t="s">
        <v>577</v>
      </c>
    </row>
    <row r="18" spans="1:7" ht="23.25" customHeight="1">
      <c r="A18" s="9"/>
      <c r="B18" s="12" t="s">
        <v>647</v>
      </c>
      <c r="C18" s="13">
        <v>0.2</v>
      </c>
      <c r="D18" s="10" t="s">
        <v>543</v>
      </c>
      <c r="E18" s="10" t="s">
        <v>541</v>
      </c>
      <c r="F18" s="19" t="s">
        <v>591</v>
      </c>
      <c r="G18" s="10" t="s">
        <v>577</v>
      </c>
    </row>
    <row r="19" spans="1:7" ht="23.25" customHeight="1">
      <c r="A19" s="9"/>
      <c r="B19" s="12" t="s">
        <v>594</v>
      </c>
      <c r="C19" s="13">
        <v>0.05</v>
      </c>
      <c r="D19" s="10" t="s">
        <v>543</v>
      </c>
      <c r="E19" s="10" t="s">
        <v>579</v>
      </c>
      <c r="F19" s="19" t="s">
        <v>580</v>
      </c>
      <c r="G19" s="10" t="s">
        <v>581</v>
      </c>
    </row>
    <row r="20" spans="1:7" ht="23.25" customHeight="1">
      <c r="A20" s="9"/>
      <c r="B20" s="12"/>
      <c r="C20" s="23"/>
      <c r="D20" s="10"/>
      <c r="E20" s="10"/>
      <c r="F20" s="10"/>
      <c r="G20" s="10"/>
    </row>
    <row r="21" spans="1:7" ht="13.5">
      <c r="A21" s="24" t="s">
        <v>597</v>
      </c>
      <c r="B21" s="24"/>
      <c r="C21" s="24"/>
      <c r="D21" s="24"/>
      <c r="E21" s="24"/>
      <c r="F21" s="24"/>
      <c r="G21" s="24"/>
    </row>
    <row r="22" spans="1:7" ht="13.5">
      <c r="A22" s="15"/>
      <c r="B22" s="15"/>
      <c r="C22" s="15"/>
      <c r="D22" s="15"/>
      <c r="E22" s="15"/>
      <c r="F22" s="15"/>
      <c r="G22" s="15"/>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G22"/>
  <sheetViews>
    <sheetView workbookViewId="0" topLeftCell="A1">
      <selection activeCell="K12" sqref="K12"/>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648</v>
      </c>
      <c r="C4" s="6"/>
      <c r="D4" s="6"/>
      <c r="E4" s="6" t="s">
        <v>563</v>
      </c>
      <c r="F4" s="6" t="s">
        <v>528</v>
      </c>
      <c r="G4" s="6"/>
    </row>
    <row r="5" spans="1:7" ht="27.75" customHeight="1">
      <c r="A5" s="6" t="s">
        <v>564</v>
      </c>
      <c r="B5" s="6">
        <v>10</v>
      </c>
      <c r="C5" s="6"/>
      <c r="D5" s="6"/>
      <c r="E5" s="6" t="s">
        <v>565</v>
      </c>
      <c r="F5" s="6">
        <v>10</v>
      </c>
      <c r="G5" s="6"/>
    </row>
    <row r="6" spans="1:7" ht="27.75" customHeight="1">
      <c r="A6" s="6"/>
      <c r="B6" s="6"/>
      <c r="C6" s="6"/>
      <c r="D6" s="6"/>
      <c r="E6" s="6" t="s">
        <v>566</v>
      </c>
      <c r="F6" s="6">
        <v>0</v>
      </c>
      <c r="G6" s="6"/>
    </row>
    <row r="7" spans="1:7" ht="56.25" customHeight="1">
      <c r="A7" s="6" t="s">
        <v>567</v>
      </c>
      <c r="B7" s="6" t="s">
        <v>649</v>
      </c>
      <c r="C7" s="6"/>
      <c r="D7" s="6"/>
      <c r="E7" s="6"/>
      <c r="F7" s="6"/>
      <c r="G7" s="6"/>
    </row>
    <row r="8" spans="1:7" ht="41.25" customHeight="1">
      <c r="A8" s="6" t="s">
        <v>569</v>
      </c>
      <c r="B8" s="6" t="s">
        <v>650</v>
      </c>
      <c r="C8" s="6"/>
      <c r="D8" s="6"/>
      <c r="E8" s="6"/>
      <c r="F8" s="6"/>
      <c r="G8" s="6"/>
    </row>
    <row r="9" spans="1:7" ht="34.5" customHeight="1">
      <c r="A9" s="6" t="s">
        <v>571</v>
      </c>
      <c r="B9" s="6" t="s">
        <v>651</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652</v>
      </c>
      <c r="C11" s="13">
        <v>0.2</v>
      </c>
      <c r="D11" s="10" t="s">
        <v>653</v>
      </c>
      <c r="E11" s="10" t="s">
        <v>541</v>
      </c>
      <c r="F11" s="19" t="s">
        <v>654</v>
      </c>
      <c r="G11" s="10" t="s">
        <v>577</v>
      </c>
    </row>
    <row r="12" spans="1:7" ht="23.25" customHeight="1">
      <c r="A12" s="9"/>
      <c r="B12" s="10" t="s">
        <v>655</v>
      </c>
      <c r="C12" s="13">
        <v>0.1</v>
      </c>
      <c r="D12" s="10" t="s">
        <v>575</v>
      </c>
      <c r="E12" s="10" t="s">
        <v>541</v>
      </c>
      <c r="F12" s="19" t="s">
        <v>580</v>
      </c>
      <c r="G12" s="10" t="s">
        <v>581</v>
      </c>
    </row>
    <row r="13" spans="1:7" ht="23.25" customHeight="1">
      <c r="A13" s="9"/>
      <c r="B13" s="10" t="s">
        <v>656</v>
      </c>
      <c r="C13" s="13">
        <v>0.2</v>
      </c>
      <c r="D13" s="10" t="s">
        <v>543</v>
      </c>
      <c r="E13" s="10" t="s">
        <v>541</v>
      </c>
      <c r="F13" s="19" t="s">
        <v>580</v>
      </c>
      <c r="G13" s="10" t="s">
        <v>577</v>
      </c>
    </row>
    <row r="14" spans="1:7" ht="23.25" customHeight="1">
      <c r="A14" s="9"/>
      <c r="B14" s="10" t="s">
        <v>604</v>
      </c>
      <c r="C14" s="13">
        <v>0.1</v>
      </c>
      <c r="D14" s="10" t="s">
        <v>543</v>
      </c>
      <c r="E14" s="10" t="s">
        <v>579</v>
      </c>
      <c r="F14" s="19" t="s">
        <v>580</v>
      </c>
      <c r="G14" s="10" t="s">
        <v>581</v>
      </c>
    </row>
    <row r="15" spans="1:7" ht="23.25" customHeight="1">
      <c r="A15" s="9"/>
      <c r="B15" s="12" t="s">
        <v>657</v>
      </c>
      <c r="C15" s="13">
        <v>0.2</v>
      </c>
      <c r="D15" s="10" t="s">
        <v>543</v>
      </c>
      <c r="E15" s="10" t="s">
        <v>579</v>
      </c>
      <c r="F15" s="19" t="s">
        <v>580</v>
      </c>
      <c r="G15" s="10" t="s">
        <v>577</v>
      </c>
    </row>
    <row r="16" spans="1:7" ht="23.25" customHeight="1">
      <c r="A16" s="9"/>
      <c r="B16" s="12" t="s">
        <v>658</v>
      </c>
      <c r="C16" s="13">
        <v>0.1</v>
      </c>
      <c r="D16" s="10" t="s">
        <v>543</v>
      </c>
      <c r="E16" s="10" t="s">
        <v>541</v>
      </c>
      <c r="F16" s="19" t="s">
        <v>591</v>
      </c>
      <c r="G16" s="10" t="s">
        <v>577</v>
      </c>
    </row>
    <row r="17" spans="1:7" ht="23.25" customHeight="1">
      <c r="A17" s="9"/>
      <c r="B17" s="12" t="s">
        <v>594</v>
      </c>
      <c r="C17" s="13">
        <v>0.1</v>
      </c>
      <c r="D17" s="10" t="s">
        <v>543</v>
      </c>
      <c r="E17" s="10" t="s">
        <v>579</v>
      </c>
      <c r="F17" s="19" t="s">
        <v>580</v>
      </c>
      <c r="G17" s="10" t="s">
        <v>581</v>
      </c>
    </row>
    <row r="18" spans="1:7" ht="23.25" customHeight="1">
      <c r="A18" s="9"/>
      <c r="B18" s="12"/>
      <c r="C18" s="13"/>
      <c r="D18" s="10"/>
      <c r="E18" s="10"/>
      <c r="F18" s="19"/>
      <c r="G18" s="10"/>
    </row>
    <row r="19" spans="1:7" ht="23.25" customHeight="1">
      <c r="A19" s="9"/>
      <c r="B19" s="12"/>
      <c r="C19" s="13"/>
      <c r="D19" s="10"/>
      <c r="E19" s="10"/>
      <c r="F19" s="19"/>
      <c r="G19" s="10"/>
    </row>
    <row r="20" spans="1:7" ht="23.25" customHeight="1">
      <c r="A20" s="9"/>
      <c r="B20" s="12"/>
      <c r="C20" s="23"/>
      <c r="D20" s="10"/>
      <c r="E20" s="10"/>
      <c r="F20" s="10"/>
      <c r="G20" s="10"/>
    </row>
    <row r="21" spans="1:7" ht="13.5">
      <c r="A21" s="24" t="s">
        <v>597</v>
      </c>
      <c r="B21" s="24"/>
      <c r="C21" s="24"/>
      <c r="D21" s="24"/>
      <c r="E21" s="24"/>
      <c r="F21" s="24"/>
      <c r="G21" s="24"/>
    </row>
    <row r="22" spans="1:7" ht="13.5">
      <c r="A22" s="15"/>
      <c r="B22" s="15"/>
      <c r="C22" s="15"/>
      <c r="D22" s="15"/>
      <c r="E22" s="15"/>
      <c r="F22" s="15"/>
      <c r="G22" s="15"/>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G22"/>
  <sheetViews>
    <sheetView workbookViewId="0" topLeftCell="A1">
      <selection activeCell="P29" sqref="P2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659</v>
      </c>
      <c r="C4" s="6"/>
      <c r="D4" s="6"/>
      <c r="E4" s="6" t="s">
        <v>563</v>
      </c>
      <c r="F4" s="6" t="s">
        <v>528</v>
      </c>
      <c r="G4" s="6"/>
    </row>
    <row r="5" spans="1:7" ht="27.75" customHeight="1">
      <c r="A5" s="6" t="s">
        <v>564</v>
      </c>
      <c r="B5" s="6">
        <v>10</v>
      </c>
      <c r="C5" s="6"/>
      <c r="D5" s="6"/>
      <c r="E5" s="6" t="s">
        <v>565</v>
      </c>
      <c r="F5" s="6">
        <v>10</v>
      </c>
      <c r="G5" s="6"/>
    </row>
    <row r="6" spans="1:7" ht="27.75" customHeight="1">
      <c r="A6" s="6"/>
      <c r="B6" s="6"/>
      <c r="C6" s="6"/>
      <c r="D6" s="6"/>
      <c r="E6" s="6" t="s">
        <v>566</v>
      </c>
      <c r="F6" s="6">
        <v>0</v>
      </c>
      <c r="G6" s="6"/>
    </row>
    <row r="7" spans="1:7" ht="56.25" customHeight="1">
      <c r="A7" s="6" t="s">
        <v>567</v>
      </c>
      <c r="B7" s="6" t="s">
        <v>660</v>
      </c>
      <c r="C7" s="6"/>
      <c r="D7" s="6"/>
      <c r="E7" s="6"/>
      <c r="F7" s="6"/>
      <c r="G7" s="6"/>
    </row>
    <row r="8" spans="1:7" ht="41.25" customHeight="1">
      <c r="A8" s="6" t="s">
        <v>569</v>
      </c>
      <c r="B8" s="6" t="s">
        <v>661</v>
      </c>
      <c r="C8" s="6"/>
      <c r="D8" s="6"/>
      <c r="E8" s="6"/>
      <c r="F8" s="6"/>
      <c r="G8" s="6"/>
    </row>
    <row r="9" spans="1:7" ht="34.5" customHeight="1">
      <c r="A9" s="6" t="s">
        <v>571</v>
      </c>
      <c r="B9" s="6" t="s">
        <v>662</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663</v>
      </c>
      <c r="C11" s="13">
        <v>0.15</v>
      </c>
      <c r="D11" s="10" t="s">
        <v>546</v>
      </c>
      <c r="E11" s="10" t="s">
        <v>541</v>
      </c>
      <c r="F11" s="19" t="s">
        <v>612</v>
      </c>
      <c r="G11" s="10" t="s">
        <v>577</v>
      </c>
    </row>
    <row r="12" spans="1:7" ht="23.25" customHeight="1">
      <c r="A12" s="9"/>
      <c r="B12" s="10" t="s">
        <v>664</v>
      </c>
      <c r="C12" s="13">
        <v>0.1</v>
      </c>
      <c r="D12" s="10" t="s">
        <v>583</v>
      </c>
      <c r="E12" s="10" t="s">
        <v>541</v>
      </c>
      <c r="F12" s="19" t="s">
        <v>607</v>
      </c>
      <c r="G12" s="10" t="s">
        <v>581</v>
      </c>
    </row>
    <row r="13" spans="1:7" ht="23.25" customHeight="1">
      <c r="A13" s="9"/>
      <c r="B13" s="10" t="s">
        <v>665</v>
      </c>
      <c r="C13" s="13">
        <v>0.15</v>
      </c>
      <c r="D13" s="10" t="s">
        <v>543</v>
      </c>
      <c r="E13" s="10" t="s">
        <v>541</v>
      </c>
      <c r="F13" s="19" t="s">
        <v>666</v>
      </c>
      <c r="G13" s="10" t="s">
        <v>577</v>
      </c>
    </row>
    <row r="14" spans="1:7" ht="23.25" customHeight="1">
      <c r="A14" s="9"/>
      <c r="B14" s="10" t="s">
        <v>667</v>
      </c>
      <c r="C14" s="13">
        <v>0.1</v>
      </c>
      <c r="D14" s="10" t="s">
        <v>543</v>
      </c>
      <c r="E14" s="10" t="s">
        <v>579</v>
      </c>
      <c r="F14" s="19" t="s">
        <v>580</v>
      </c>
      <c r="G14" s="10" t="s">
        <v>581</v>
      </c>
    </row>
    <row r="15" spans="1:7" ht="23.25" customHeight="1">
      <c r="A15" s="9"/>
      <c r="B15" s="12" t="s">
        <v>668</v>
      </c>
      <c r="C15" s="13">
        <v>0.15</v>
      </c>
      <c r="D15" s="10" t="s">
        <v>543</v>
      </c>
      <c r="E15" s="10" t="s">
        <v>541</v>
      </c>
      <c r="F15" s="19" t="s">
        <v>612</v>
      </c>
      <c r="G15" s="10" t="s">
        <v>577</v>
      </c>
    </row>
    <row r="16" spans="1:7" ht="23.25" customHeight="1">
      <c r="A16" s="9"/>
      <c r="B16" s="12" t="s">
        <v>669</v>
      </c>
      <c r="C16" s="13">
        <v>0.15</v>
      </c>
      <c r="D16" s="10" t="s">
        <v>543</v>
      </c>
      <c r="E16" s="10" t="s">
        <v>541</v>
      </c>
      <c r="F16" s="19" t="s">
        <v>612</v>
      </c>
      <c r="G16" s="10" t="s">
        <v>577</v>
      </c>
    </row>
    <row r="17" spans="1:7" ht="23.25" customHeight="1">
      <c r="A17" s="9"/>
      <c r="B17" s="12" t="s">
        <v>670</v>
      </c>
      <c r="C17" s="13">
        <v>0.1</v>
      </c>
      <c r="D17" s="10" t="s">
        <v>543</v>
      </c>
      <c r="E17" s="10" t="s">
        <v>541</v>
      </c>
      <c r="F17" s="19" t="s">
        <v>591</v>
      </c>
      <c r="G17" s="10" t="s">
        <v>581</v>
      </c>
    </row>
    <row r="18" spans="1:7" ht="23.25" customHeight="1">
      <c r="A18" s="9"/>
      <c r="B18" s="12" t="s">
        <v>671</v>
      </c>
      <c r="C18" s="13">
        <v>0.1</v>
      </c>
      <c r="D18" s="10" t="s">
        <v>543</v>
      </c>
      <c r="E18" s="10" t="s">
        <v>579</v>
      </c>
      <c r="F18" s="19" t="s">
        <v>580</v>
      </c>
      <c r="G18" s="10" t="s">
        <v>581</v>
      </c>
    </row>
    <row r="19" spans="1:7" ht="23.25" customHeight="1">
      <c r="A19" s="9"/>
      <c r="B19" s="12"/>
      <c r="C19" s="23"/>
      <c r="D19" s="10"/>
      <c r="E19" s="10"/>
      <c r="F19" s="10"/>
      <c r="G19" s="10"/>
    </row>
    <row r="20" spans="1:7" ht="23.25" customHeight="1">
      <c r="A20" s="9"/>
      <c r="B20" s="24"/>
      <c r="C20" s="24"/>
      <c r="D20" s="24"/>
      <c r="E20" s="24"/>
      <c r="F20" s="24"/>
      <c r="G20" s="24"/>
    </row>
    <row r="21" spans="1:7" ht="13.5">
      <c r="A21" s="2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G22"/>
  <sheetViews>
    <sheetView workbookViewId="0" topLeftCell="A1">
      <selection activeCell="M9" sqref="M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672</v>
      </c>
      <c r="C4" s="6"/>
      <c r="D4" s="6"/>
      <c r="E4" s="6" t="s">
        <v>563</v>
      </c>
      <c r="F4" s="6" t="s">
        <v>528</v>
      </c>
      <c r="G4" s="6"/>
    </row>
    <row r="5" spans="1:7" ht="27.75" customHeight="1">
      <c r="A5" s="6" t="s">
        <v>564</v>
      </c>
      <c r="B5" s="6">
        <v>20</v>
      </c>
      <c r="C5" s="6"/>
      <c r="D5" s="6"/>
      <c r="E5" s="6" t="s">
        <v>565</v>
      </c>
      <c r="F5" s="6">
        <v>20</v>
      </c>
      <c r="G5" s="6"/>
    </row>
    <row r="6" spans="1:7" ht="27.75" customHeight="1">
      <c r="A6" s="6"/>
      <c r="B6" s="6"/>
      <c r="C6" s="6"/>
      <c r="D6" s="6"/>
      <c r="E6" s="6" t="s">
        <v>566</v>
      </c>
      <c r="F6" s="6">
        <v>0</v>
      </c>
      <c r="G6" s="6"/>
    </row>
    <row r="7" spans="1:7" ht="56.25" customHeight="1">
      <c r="A7" s="6" t="s">
        <v>567</v>
      </c>
      <c r="B7" s="6" t="s">
        <v>673</v>
      </c>
      <c r="C7" s="6"/>
      <c r="D7" s="6"/>
      <c r="E7" s="6"/>
      <c r="F7" s="6"/>
      <c r="G7" s="6"/>
    </row>
    <row r="8" spans="1:7" ht="41.25" customHeight="1">
      <c r="A8" s="6" t="s">
        <v>569</v>
      </c>
      <c r="B8" s="6" t="s">
        <v>674</v>
      </c>
      <c r="C8" s="6"/>
      <c r="D8" s="6"/>
      <c r="E8" s="6"/>
      <c r="F8" s="6"/>
      <c r="G8" s="6"/>
    </row>
    <row r="9" spans="1:7" ht="43.5" customHeight="1">
      <c r="A9" s="6" t="s">
        <v>571</v>
      </c>
      <c r="B9" s="6" t="s">
        <v>675</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676</v>
      </c>
      <c r="C11" s="13">
        <v>0.2</v>
      </c>
      <c r="D11" s="10" t="s">
        <v>553</v>
      </c>
      <c r="E11" s="10" t="s">
        <v>541</v>
      </c>
      <c r="F11" s="19" t="s">
        <v>596</v>
      </c>
      <c r="G11" s="10" t="s">
        <v>577</v>
      </c>
    </row>
    <row r="12" spans="1:7" ht="23.25" customHeight="1">
      <c r="A12" s="9"/>
      <c r="B12" s="10" t="s">
        <v>677</v>
      </c>
      <c r="C12" s="13">
        <v>0.2</v>
      </c>
      <c r="D12" s="10" t="s">
        <v>543</v>
      </c>
      <c r="E12" s="10" t="s">
        <v>541</v>
      </c>
      <c r="F12" s="19" t="s">
        <v>591</v>
      </c>
      <c r="G12" s="10" t="s">
        <v>577</v>
      </c>
    </row>
    <row r="13" spans="1:7" ht="23.25" customHeight="1">
      <c r="A13" s="9"/>
      <c r="B13" s="10" t="s">
        <v>604</v>
      </c>
      <c r="C13" s="13">
        <v>0.1</v>
      </c>
      <c r="D13" s="10" t="s">
        <v>543</v>
      </c>
      <c r="E13" s="10" t="s">
        <v>579</v>
      </c>
      <c r="F13" s="19" t="s">
        <v>580</v>
      </c>
      <c r="G13" s="10" t="s">
        <v>581</v>
      </c>
    </row>
    <row r="14" spans="1:7" ht="23.25" customHeight="1">
      <c r="A14" s="9"/>
      <c r="B14" s="12" t="s">
        <v>678</v>
      </c>
      <c r="C14" s="13">
        <v>0.2</v>
      </c>
      <c r="D14" s="10" t="s">
        <v>606</v>
      </c>
      <c r="E14" s="10" t="s">
        <v>541</v>
      </c>
      <c r="F14" s="19" t="s">
        <v>607</v>
      </c>
      <c r="G14" s="10" t="s">
        <v>577</v>
      </c>
    </row>
    <row r="15" spans="1:7" ht="23.25" customHeight="1">
      <c r="A15" s="9"/>
      <c r="B15" s="12" t="s">
        <v>679</v>
      </c>
      <c r="C15" s="13">
        <v>0.1</v>
      </c>
      <c r="D15" s="10" t="s">
        <v>553</v>
      </c>
      <c r="E15" s="10" t="s">
        <v>541</v>
      </c>
      <c r="F15" s="19" t="s">
        <v>603</v>
      </c>
      <c r="G15" s="10" t="s">
        <v>577</v>
      </c>
    </row>
    <row r="16" spans="1:7" ht="23.25" customHeight="1">
      <c r="A16" s="9"/>
      <c r="B16" s="12" t="s">
        <v>680</v>
      </c>
      <c r="C16" s="13">
        <v>0.1</v>
      </c>
      <c r="D16" s="10" t="s">
        <v>543</v>
      </c>
      <c r="E16" s="10" t="s">
        <v>541</v>
      </c>
      <c r="F16" s="19" t="s">
        <v>591</v>
      </c>
      <c r="G16" s="10" t="s">
        <v>581</v>
      </c>
    </row>
    <row r="17" spans="1:7" ht="23.25" customHeight="1">
      <c r="A17" s="9"/>
      <c r="B17" s="12" t="s">
        <v>594</v>
      </c>
      <c r="C17" s="13">
        <v>0.1</v>
      </c>
      <c r="D17" s="10" t="s">
        <v>543</v>
      </c>
      <c r="E17" s="10" t="s">
        <v>579</v>
      </c>
      <c r="F17" s="19" t="s">
        <v>580</v>
      </c>
      <c r="G17" s="10" t="s">
        <v>581</v>
      </c>
    </row>
    <row r="18" spans="1:7" ht="23.25" customHeight="1">
      <c r="A18" s="9"/>
      <c r="B18" s="12"/>
      <c r="C18" s="13"/>
      <c r="D18" s="10"/>
      <c r="E18" s="10"/>
      <c r="F18" s="19"/>
      <c r="G18" s="10"/>
    </row>
    <row r="19" spans="1:7" ht="23.25" customHeight="1">
      <c r="A19" s="9"/>
      <c r="B19" s="12"/>
      <c r="C19" s="23"/>
      <c r="D19" s="10"/>
      <c r="E19" s="10"/>
      <c r="F19" s="10"/>
      <c r="G19" s="10"/>
    </row>
    <row r="20" spans="1:7" ht="23.25" customHeight="1">
      <c r="A20" s="9"/>
      <c r="B20" s="24"/>
      <c r="C20" s="24"/>
      <c r="D20" s="24"/>
      <c r="E20" s="24"/>
      <c r="F20" s="24"/>
      <c r="G20" s="24"/>
    </row>
    <row r="21" spans="1:7" ht="13.5">
      <c r="A21" s="2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33" sqref="B33"/>
    </sheetView>
  </sheetViews>
  <sheetFormatPr defaultColWidth="6.875" defaultRowHeight="19.5" customHeight="1"/>
  <cols>
    <col min="1" max="1" width="22.875" style="175" customWidth="1"/>
    <col min="2" max="2" width="19.00390625" style="175" customWidth="1"/>
    <col min="3" max="3" width="25.625" style="175" customWidth="1"/>
    <col min="4" max="7" width="19.00390625" style="175" customWidth="1"/>
    <col min="8" max="16384" width="6.875" style="176" customWidth="1"/>
  </cols>
  <sheetData>
    <row r="1" spans="1:7" s="174" customFormat="1" ht="19.5" customHeight="1">
      <c r="A1" s="44" t="s">
        <v>311</v>
      </c>
      <c r="B1" s="177"/>
      <c r="C1" s="177"/>
      <c r="D1" s="177"/>
      <c r="E1" s="177"/>
      <c r="F1" s="177"/>
      <c r="G1" s="177"/>
    </row>
    <row r="2" spans="1:7" s="174" customFormat="1" ht="38.25" customHeight="1">
      <c r="A2" s="178" t="s">
        <v>312</v>
      </c>
      <c r="B2" s="179"/>
      <c r="C2" s="179"/>
      <c r="D2" s="179"/>
      <c r="E2" s="179"/>
      <c r="F2" s="179"/>
      <c r="G2" s="179"/>
    </row>
    <row r="3" spans="1:7" s="174" customFormat="1" ht="19.5" customHeight="1">
      <c r="A3" s="180"/>
      <c r="B3" s="177"/>
      <c r="C3" s="177"/>
      <c r="D3" s="177"/>
      <c r="E3" s="177"/>
      <c r="F3" s="177"/>
      <c r="G3" s="177"/>
    </row>
    <row r="4" spans="1:7" s="174" customFormat="1" ht="19.5" customHeight="1">
      <c r="A4" s="181"/>
      <c r="B4" s="182"/>
      <c r="C4" s="182"/>
      <c r="D4" s="182"/>
      <c r="E4" s="182"/>
      <c r="F4" s="182"/>
      <c r="G4" s="198" t="s">
        <v>313</v>
      </c>
    </row>
    <row r="5" spans="1:7" s="174" customFormat="1" ht="19.5" customHeight="1">
      <c r="A5" s="183" t="s">
        <v>314</v>
      </c>
      <c r="B5" s="183"/>
      <c r="C5" s="183" t="s">
        <v>315</v>
      </c>
      <c r="D5" s="183"/>
      <c r="E5" s="183"/>
      <c r="F5" s="183"/>
      <c r="G5" s="183"/>
    </row>
    <row r="6" spans="1:7" s="174" customFormat="1" ht="45" customHeight="1">
      <c r="A6" s="184" t="s">
        <v>316</v>
      </c>
      <c r="B6" s="184" t="s">
        <v>317</v>
      </c>
      <c r="C6" s="184" t="s">
        <v>316</v>
      </c>
      <c r="D6" s="184" t="s">
        <v>318</v>
      </c>
      <c r="E6" s="184" t="s">
        <v>319</v>
      </c>
      <c r="F6" s="184" t="s">
        <v>320</v>
      </c>
      <c r="G6" s="184" t="s">
        <v>321</v>
      </c>
    </row>
    <row r="7" spans="1:7" s="174" customFormat="1" ht="19.5" customHeight="1">
      <c r="A7" s="185" t="s">
        <v>322</v>
      </c>
      <c r="B7" s="112">
        <v>3855.81</v>
      </c>
      <c r="C7" s="186" t="s">
        <v>323</v>
      </c>
      <c r="D7" s="114">
        <f>D8+D9+D10+D11+D12+D13+D14</f>
        <v>5717.15</v>
      </c>
      <c r="E7" s="114">
        <f>E8+E9+E10+E11+E12+E13+E14</f>
        <v>5230.41</v>
      </c>
      <c r="F7" s="114">
        <f>F8+F9+F10+F11+F12+F13+F14</f>
        <v>486.74</v>
      </c>
      <c r="G7" s="199"/>
    </row>
    <row r="8" spans="1:7" s="174" customFormat="1" ht="19.5" customHeight="1">
      <c r="A8" s="49" t="s">
        <v>324</v>
      </c>
      <c r="B8" s="112">
        <v>3855.81</v>
      </c>
      <c r="C8" s="113" t="s">
        <v>325</v>
      </c>
      <c r="D8" s="117">
        <f aca="true" t="shared" si="0" ref="D8:D14">E8+F8</f>
        <v>211</v>
      </c>
      <c r="E8" s="117">
        <v>211</v>
      </c>
      <c r="F8" s="117"/>
      <c r="G8" s="200"/>
    </row>
    <row r="9" spans="1:7" s="174" customFormat="1" ht="19.5" customHeight="1">
      <c r="A9" s="49" t="s">
        <v>326</v>
      </c>
      <c r="B9" s="187"/>
      <c r="C9" s="113" t="s">
        <v>327</v>
      </c>
      <c r="D9" s="117">
        <f t="shared" si="0"/>
        <v>203.67</v>
      </c>
      <c r="E9" s="117">
        <v>203.67</v>
      </c>
      <c r="F9" s="117"/>
      <c r="G9" s="200"/>
    </row>
    <row r="10" spans="1:7" s="174" customFormat="1" ht="19.5" customHeight="1">
      <c r="A10" s="188" t="s">
        <v>328</v>
      </c>
      <c r="B10" s="187"/>
      <c r="C10" s="113" t="s">
        <v>329</v>
      </c>
      <c r="D10" s="117">
        <f t="shared" si="0"/>
        <v>51.22</v>
      </c>
      <c r="E10" s="117">
        <v>51.22</v>
      </c>
      <c r="F10" s="117"/>
      <c r="G10" s="200"/>
    </row>
    <row r="11" spans="1:7" s="174" customFormat="1" ht="19.5" customHeight="1">
      <c r="A11" s="185" t="s">
        <v>330</v>
      </c>
      <c r="B11" s="112">
        <f>B12+B13</f>
        <v>1861.34</v>
      </c>
      <c r="C11" s="113" t="s">
        <v>331</v>
      </c>
      <c r="D11" s="117">
        <f t="shared" si="0"/>
        <v>2030.19</v>
      </c>
      <c r="E11" s="117">
        <v>2030.19</v>
      </c>
      <c r="F11" s="117"/>
      <c r="G11" s="200"/>
    </row>
    <row r="12" spans="1:7" s="174" customFormat="1" ht="19.5" customHeight="1">
      <c r="A12" s="189" t="s">
        <v>324</v>
      </c>
      <c r="B12" s="190">
        <v>1374.6</v>
      </c>
      <c r="C12" s="113" t="s">
        <v>332</v>
      </c>
      <c r="D12" s="117">
        <f t="shared" si="0"/>
        <v>486.74</v>
      </c>
      <c r="E12" s="117"/>
      <c r="F12" s="117">
        <v>486.74</v>
      </c>
      <c r="G12" s="200"/>
    </row>
    <row r="13" spans="1:7" s="174" customFormat="1" ht="19.5" customHeight="1">
      <c r="A13" s="189" t="s">
        <v>326</v>
      </c>
      <c r="B13" s="187">
        <v>486.74</v>
      </c>
      <c r="C13" s="113" t="s">
        <v>333</v>
      </c>
      <c r="D13" s="117">
        <f t="shared" si="0"/>
        <v>2693.38</v>
      </c>
      <c r="E13" s="117">
        <v>2693.38</v>
      </c>
      <c r="F13" s="117"/>
      <c r="G13" s="200"/>
    </row>
    <row r="14" spans="1:13" s="174" customFormat="1" ht="19.5" customHeight="1">
      <c r="A14" s="191" t="s">
        <v>328</v>
      </c>
      <c r="B14" s="192"/>
      <c r="C14" s="113" t="s">
        <v>334</v>
      </c>
      <c r="D14" s="117">
        <f t="shared" si="0"/>
        <v>40.95</v>
      </c>
      <c r="E14" s="117">
        <v>40.95</v>
      </c>
      <c r="F14" s="117"/>
      <c r="G14" s="200"/>
      <c r="M14" s="204"/>
    </row>
    <row r="15" spans="1:7" s="174" customFormat="1" ht="19.5" customHeight="1">
      <c r="A15" s="185"/>
      <c r="B15" s="193"/>
      <c r="C15" s="194"/>
      <c r="D15" s="112"/>
      <c r="E15" s="112"/>
      <c r="F15" s="112"/>
      <c r="G15" s="201"/>
    </row>
    <row r="16" spans="1:7" s="174" customFormat="1" ht="19.5" customHeight="1">
      <c r="A16" s="185"/>
      <c r="B16" s="193"/>
      <c r="C16" s="193" t="s">
        <v>335</v>
      </c>
      <c r="D16" s="195">
        <f>E16+F16+G16</f>
        <v>0</v>
      </c>
      <c r="E16" s="193">
        <f>B8+B12-E7</f>
        <v>0</v>
      </c>
      <c r="F16" s="193">
        <f>B9+B13-F7</f>
        <v>0</v>
      </c>
      <c r="G16" s="202">
        <f>B10+B14-G7</f>
        <v>0</v>
      </c>
    </row>
    <row r="17" spans="1:7" s="174" customFormat="1" ht="19.5" customHeight="1">
      <c r="A17" s="185"/>
      <c r="B17" s="193"/>
      <c r="C17" s="193"/>
      <c r="D17" s="193"/>
      <c r="E17" s="193"/>
      <c r="F17" s="193"/>
      <c r="G17" s="203"/>
    </row>
    <row r="18" spans="1:7" s="174" customFormat="1" ht="19.5" customHeight="1">
      <c r="A18" s="185" t="s">
        <v>336</v>
      </c>
      <c r="B18" s="196">
        <f>B7+B11</f>
        <v>5717.15</v>
      </c>
      <c r="C18" s="196" t="s">
        <v>337</v>
      </c>
      <c r="D18" s="193">
        <f>SUM(D7+D16)</f>
        <v>5717.15</v>
      </c>
      <c r="E18" s="193">
        <f>SUM(E7+E16)</f>
        <v>5230.41</v>
      </c>
      <c r="F18" s="193">
        <f>SUM(F7+F16)</f>
        <v>486.74</v>
      </c>
      <c r="G18" s="202">
        <f>SUM(G7+G16)</f>
        <v>0</v>
      </c>
    </row>
    <row r="19" spans="1:6" ht="19.5" customHeight="1">
      <c r="A19" s="197"/>
      <c r="B19" s="197"/>
      <c r="C19" s="197"/>
      <c r="D19" s="197"/>
      <c r="E19" s="197"/>
      <c r="F19" s="19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G22"/>
  <sheetViews>
    <sheetView workbookViewId="0" topLeftCell="A1">
      <selection activeCell="N11" sqref="N1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681</v>
      </c>
      <c r="C4" s="6"/>
      <c r="D4" s="6"/>
      <c r="E4" s="6" t="s">
        <v>563</v>
      </c>
      <c r="F4" s="6" t="s">
        <v>528</v>
      </c>
      <c r="G4" s="6"/>
    </row>
    <row r="5" spans="1:7" ht="27.75" customHeight="1">
      <c r="A5" s="6" t="s">
        <v>564</v>
      </c>
      <c r="B5" s="6">
        <v>10</v>
      </c>
      <c r="C5" s="6"/>
      <c r="D5" s="6"/>
      <c r="E5" s="6" t="s">
        <v>565</v>
      </c>
      <c r="F5" s="6">
        <v>10</v>
      </c>
      <c r="G5" s="6"/>
    </row>
    <row r="6" spans="1:7" ht="27.75" customHeight="1">
      <c r="A6" s="6"/>
      <c r="B6" s="6"/>
      <c r="C6" s="6"/>
      <c r="D6" s="6"/>
      <c r="E6" s="6" t="s">
        <v>566</v>
      </c>
      <c r="F6" s="6">
        <v>0</v>
      </c>
      <c r="G6" s="6"/>
    </row>
    <row r="7" spans="1:7" ht="56.25" customHeight="1">
      <c r="A7" s="6" t="s">
        <v>567</v>
      </c>
      <c r="B7" s="6" t="s">
        <v>682</v>
      </c>
      <c r="C7" s="6"/>
      <c r="D7" s="6"/>
      <c r="E7" s="6"/>
      <c r="F7" s="6"/>
      <c r="G7" s="6"/>
    </row>
    <row r="8" spans="1:7" ht="41.25" customHeight="1">
      <c r="A8" s="6" t="s">
        <v>569</v>
      </c>
      <c r="B8" s="6" t="s">
        <v>683</v>
      </c>
      <c r="C8" s="6"/>
      <c r="D8" s="6"/>
      <c r="E8" s="6"/>
      <c r="F8" s="6"/>
      <c r="G8" s="6"/>
    </row>
    <row r="9" spans="1:7" ht="73.5" customHeight="1">
      <c r="A9" s="6" t="s">
        <v>571</v>
      </c>
      <c r="B9" s="6" t="s">
        <v>684</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685</v>
      </c>
      <c r="C11" s="13">
        <v>0.2</v>
      </c>
      <c r="D11" s="10" t="s">
        <v>543</v>
      </c>
      <c r="E11" s="10" t="s">
        <v>541</v>
      </c>
      <c r="F11" s="19" t="s">
        <v>591</v>
      </c>
      <c r="G11" s="10" t="s">
        <v>577</v>
      </c>
    </row>
    <row r="12" spans="1:7" ht="23.25" customHeight="1">
      <c r="A12" s="9"/>
      <c r="B12" s="10" t="s">
        <v>686</v>
      </c>
      <c r="C12" s="13">
        <v>0.2</v>
      </c>
      <c r="D12" s="10" t="s">
        <v>553</v>
      </c>
      <c r="E12" s="10" t="s">
        <v>541</v>
      </c>
      <c r="F12" s="19" t="s">
        <v>607</v>
      </c>
      <c r="G12" s="10" t="s">
        <v>577</v>
      </c>
    </row>
    <row r="13" spans="1:7" ht="23.25" customHeight="1">
      <c r="A13" s="9"/>
      <c r="B13" s="10" t="s">
        <v>604</v>
      </c>
      <c r="C13" s="13">
        <v>0.1</v>
      </c>
      <c r="D13" s="10" t="s">
        <v>543</v>
      </c>
      <c r="E13" s="10" t="s">
        <v>579</v>
      </c>
      <c r="F13" s="19" t="s">
        <v>580</v>
      </c>
      <c r="G13" s="10" t="s">
        <v>581</v>
      </c>
    </row>
    <row r="14" spans="1:7" ht="23.25" customHeight="1">
      <c r="A14" s="9"/>
      <c r="B14" s="12" t="s">
        <v>687</v>
      </c>
      <c r="C14" s="13">
        <v>0.2</v>
      </c>
      <c r="D14" s="10" t="s">
        <v>606</v>
      </c>
      <c r="E14" s="10" t="s">
        <v>541</v>
      </c>
      <c r="F14" s="19" t="s">
        <v>612</v>
      </c>
      <c r="G14" s="10" t="s">
        <v>577</v>
      </c>
    </row>
    <row r="15" spans="1:7" ht="23.25" customHeight="1">
      <c r="A15" s="9"/>
      <c r="B15" s="12" t="s">
        <v>608</v>
      </c>
      <c r="C15" s="13">
        <v>0.1</v>
      </c>
      <c r="D15" s="10" t="s">
        <v>543</v>
      </c>
      <c r="E15" s="10" t="s">
        <v>541</v>
      </c>
      <c r="F15" s="19" t="s">
        <v>645</v>
      </c>
      <c r="G15" s="10" t="s">
        <v>581</v>
      </c>
    </row>
    <row r="16" spans="1:7" ht="23.25" customHeight="1">
      <c r="A16" s="9"/>
      <c r="B16" s="12" t="s">
        <v>609</v>
      </c>
      <c r="C16" s="13">
        <v>0.1</v>
      </c>
      <c r="D16" s="10" t="s">
        <v>543</v>
      </c>
      <c r="E16" s="10" t="s">
        <v>541</v>
      </c>
      <c r="F16" s="19" t="s">
        <v>688</v>
      </c>
      <c r="G16" s="10" t="s">
        <v>577</v>
      </c>
    </row>
    <row r="17" spans="1:7" ht="23.25" customHeight="1">
      <c r="A17" s="9"/>
      <c r="B17" s="12" t="s">
        <v>689</v>
      </c>
      <c r="C17" s="13">
        <v>0.1</v>
      </c>
      <c r="D17" s="10" t="s">
        <v>543</v>
      </c>
      <c r="E17" s="10" t="s">
        <v>579</v>
      </c>
      <c r="F17" s="19" t="s">
        <v>580</v>
      </c>
      <c r="G17" s="10" t="s">
        <v>581</v>
      </c>
    </row>
    <row r="18" spans="1:7" ht="23.25" customHeight="1">
      <c r="A18" s="9"/>
      <c r="B18" s="12"/>
      <c r="C18" s="13"/>
      <c r="D18" s="10"/>
      <c r="E18" s="10"/>
      <c r="F18" s="19"/>
      <c r="G18" s="10"/>
    </row>
    <row r="19" spans="1:7" ht="23.25" customHeight="1">
      <c r="A19" s="9"/>
      <c r="B19" s="12"/>
      <c r="C19" s="23"/>
      <c r="D19" s="10"/>
      <c r="E19" s="10"/>
      <c r="F19" s="10"/>
      <c r="G19" s="10"/>
    </row>
    <row r="20" spans="1:7" ht="23.25" customHeight="1">
      <c r="A20" s="9"/>
      <c r="B20" s="19"/>
      <c r="C20" s="19"/>
      <c r="D20" s="19"/>
      <c r="E20" s="19"/>
      <c r="F20" s="19"/>
      <c r="G20" s="19"/>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G22"/>
  <sheetViews>
    <sheetView workbookViewId="0" topLeftCell="A1">
      <selection activeCell="J9" sqref="J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690</v>
      </c>
      <c r="C4" s="6"/>
      <c r="D4" s="6"/>
      <c r="E4" s="6" t="s">
        <v>563</v>
      </c>
      <c r="F4" s="6" t="s">
        <v>528</v>
      </c>
      <c r="G4" s="6"/>
    </row>
    <row r="5" spans="1:7" ht="27.75" customHeight="1">
      <c r="A5" s="6" t="s">
        <v>564</v>
      </c>
      <c r="B5" s="6">
        <v>10</v>
      </c>
      <c r="C5" s="6"/>
      <c r="D5" s="6"/>
      <c r="E5" s="6" t="s">
        <v>565</v>
      </c>
      <c r="F5" s="6">
        <v>10</v>
      </c>
      <c r="G5" s="6"/>
    </row>
    <row r="6" spans="1:7" ht="27.75" customHeight="1">
      <c r="A6" s="6"/>
      <c r="B6" s="6"/>
      <c r="C6" s="6"/>
      <c r="D6" s="6"/>
      <c r="E6" s="6" t="s">
        <v>566</v>
      </c>
      <c r="F6" s="6">
        <v>0</v>
      </c>
      <c r="G6" s="6"/>
    </row>
    <row r="7" spans="1:7" ht="56.25" customHeight="1">
      <c r="A7" s="6" t="s">
        <v>567</v>
      </c>
      <c r="B7" s="6" t="s">
        <v>691</v>
      </c>
      <c r="C7" s="6"/>
      <c r="D7" s="6"/>
      <c r="E7" s="6"/>
      <c r="F7" s="6"/>
      <c r="G7" s="6"/>
    </row>
    <row r="8" spans="1:7" ht="41.25" customHeight="1">
      <c r="A8" s="6" t="s">
        <v>569</v>
      </c>
      <c r="B8" s="6" t="s">
        <v>692</v>
      </c>
      <c r="C8" s="6"/>
      <c r="D8" s="6"/>
      <c r="E8" s="6"/>
      <c r="F8" s="6"/>
      <c r="G8" s="6"/>
    </row>
    <row r="9" spans="1:7" ht="53.25" customHeight="1">
      <c r="A9" s="6" t="s">
        <v>571</v>
      </c>
      <c r="B9" s="6" t="s">
        <v>693</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694</v>
      </c>
      <c r="C11" s="13">
        <v>0.2</v>
      </c>
      <c r="D11" s="10" t="s">
        <v>695</v>
      </c>
      <c r="E11" s="10" t="s">
        <v>541</v>
      </c>
      <c r="F11" s="19" t="s">
        <v>585</v>
      </c>
      <c r="G11" s="10" t="s">
        <v>577</v>
      </c>
    </row>
    <row r="12" spans="1:7" ht="23.25" customHeight="1">
      <c r="A12" s="9"/>
      <c r="B12" s="10" t="s">
        <v>696</v>
      </c>
      <c r="C12" s="13">
        <v>0.2</v>
      </c>
      <c r="D12" s="10" t="s">
        <v>543</v>
      </c>
      <c r="E12" s="10" t="s">
        <v>579</v>
      </c>
      <c r="F12" s="19" t="s">
        <v>580</v>
      </c>
      <c r="G12" s="10" t="s">
        <v>577</v>
      </c>
    </row>
    <row r="13" spans="1:7" ht="23.25" customHeight="1">
      <c r="A13" s="9"/>
      <c r="B13" s="12" t="s">
        <v>697</v>
      </c>
      <c r="C13" s="13">
        <v>0.2</v>
      </c>
      <c r="D13" s="10" t="s">
        <v>543</v>
      </c>
      <c r="E13" s="10" t="s">
        <v>579</v>
      </c>
      <c r="F13" s="19" t="s">
        <v>580</v>
      </c>
      <c r="G13" s="10" t="s">
        <v>577</v>
      </c>
    </row>
    <row r="14" spans="1:7" ht="23.25" customHeight="1">
      <c r="A14" s="9"/>
      <c r="B14" s="12" t="s">
        <v>698</v>
      </c>
      <c r="C14" s="13">
        <v>0.2</v>
      </c>
      <c r="D14" s="10" t="s">
        <v>543</v>
      </c>
      <c r="E14" s="10" t="s">
        <v>541</v>
      </c>
      <c r="F14" s="19" t="s">
        <v>591</v>
      </c>
      <c r="G14" s="10" t="s">
        <v>577</v>
      </c>
    </row>
    <row r="15" spans="1:7" ht="23.25" customHeight="1">
      <c r="A15" s="9"/>
      <c r="B15" s="12" t="s">
        <v>671</v>
      </c>
      <c r="C15" s="13">
        <v>0.2</v>
      </c>
      <c r="D15" s="10" t="s">
        <v>543</v>
      </c>
      <c r="E15" s="10" t="s">
        <v>541</v>
      </c>
      <c r="F15" s="19" t="s">
        <v>580</v>
      </c>
      <c r="G15" s="10" t="s">
        <v>581</v>
      </c>
    </row>
    <row r="16" spans="1:7" ht="23.25" customHeight="1">
      <c r="A16" s="9"/>
      <c r="B16" s="12"/>
      <c r="C16" s="13"/>
      <c r="D16" s="10"/>
      <c r="E16" s="10"/>
      <c r="F16" s="19"/>
      <c r="G16" s="10"/>
    </row>
    <row r="17" spans="1:7" ht="23.25" customHeight="1">
      <c r="A17" s="9"/>
      <c r="B17" s="12"/>
      <c r="C17" s="13"/>
      <c r="D17" s="10"/>
      <c r="E17" s="10"/>
      <c r="F17" s="19"/>
      <c r="G17" s="10"/>
    </row>
    <row r="18" spans="1:7" ht="23.25" customHeight="1">
      <c r="A18" s="9"/>
      <c r="B18" s="12"/>
      <c r="C18" s="13"/>
      <c r="D18" s="10"/>
      <c r="E18" s="10"/>
      <c r="F18" s="19"/>
      <c r="G18" s="10"/>
    </row>
    <row r="19" spans="1:7" ht="23.25" customHeight="1">
      <c r="A19" s="9"/>
      <c r="B19" s="12"/>
      <c r="C19" s="23"/>
      <c r="D19" s="10"/>
      <c r="E19" s="10"/>
      <c r="F19" s="10"/>
      <c r="G19" s="10"/>
    </row>
    <row r="20" spans="1:7" ht="23.25" customHeight="1">
      <c r="A20" s="9"/>
      <c r="B20" s="19"/>
      <c r="C20" s="19"/>
      <c r="D20" s="19"/>
      <c r="E20" s="19"/>
      <c r="F20" s="19"/>
      <c r="G20" s="19"/>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G22"/>
  <sheetViews>
    <sheetView workbookViewId="0" topLeftCell="A1">
      <selection activeCell="C11" sqref="C11:C1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699</v>
      </c>
      <c r="C4" s="6"/>
      <c r="D4" s="6"/>
      <c r="E4" s="6" t="s">
        <v>563</v>
      </c>
      <c r="F4" s="6" t="s">
        <v>528</v>
      </c>
      <c r="G4" s="6"/>
    </row>
    <row r="5" spans="1:7" ht="27.75" customHeight="1">
      <c r="A5" s="6" t="s">
        <v>564</v>
      </c>
      <c r="B5" s="6">
        <v>120</v>
      </c>
      <c r="C5" s="6"/>
      <c r="D5" s="6"/>
      <c r="E5" s="6" t="s">
        <v>565</v>
      </c>
      <c r="F5" s="6">
        <v>120</v>
      </c>
      <c r="G5" s="6"/>
    </row>
    <row r="6" spans="1:7" ht="27.75" customHeight="1">
      <c r="A6" s="6"/>
      <c r="B6" s="6"/>
      <c r="C6" s="6"/>
      <c r="D6" s="6"/>
      <c r="E6" s="6" t="s">
        <v>566</v>
      </c>
      <c r="F6" s="6">
        <v>0</v>
      </c>
      <c r="G6" s="6"/>
    </row>
    <row r="7" spans="1:7" ht="56.25" customHeight="1">
      <c r="A7" s="6" t="s">
        <v>567</v>
      </c>
      <c r="B7" s="6" t="s">
        <v>700</v>
      </c>
      <c r="C7" s="6"/>
      <c r="D7" s="6"/>
      <c r="E7" s="6"/>
      <c r="F7" s="6"/>
      <c r="G7" s="6"/>
    </row>
    <row r="8" spans="1:7" ht="41.25" customHeight="1">
      <c r="A8" s="6" t="s">
        <v>569</v>
      </c>
      <c r="B8" s="6" t="s">
        <v>701</v>
      </c>
      <c r="C8" s="6"/>
      <c r="D8" s="6"/>
      <c r="E8" s="6"/>
      <c r="F8" s="6"/>
      <c r="G8" s="6"/>
    </row>
    <row r="9" spans="1:7" ht="30.75" customHeight="1">
      <c r="A9" s="6" t="s">
        <v>571</v>
      </c>
      <c r="B9" s="6" t="s">
        <v>702</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703</v>
      </c>
      <c r="C11" s="13">
        <v>0.2</v>
      </c>
      <c r="D11" s="10" t="s">
        <v>653</v>
      </c>
      <c r="E11" s="10" t="s">
        <v>541</v>
      </c>
      <c r="F11" s="19" t="s">
        <v>704</v>
      </c>
      <c r="G11" s="10" t="s">
        <v>577</v>
      </c>
    </row>
    <row r="12" spans="1:7" ht="23.25" customHeight="1">
      <c r="A12" s="9"/>
      <c r="B12" s="10" t="s">
        <v>705</v>
      </c>
      <c r="C12" s="13">
        <v>0.2</v>
      </c>
      <c r="D12" s="10" t="s">
        <v>653</v>
      </c>
      <c r="E12" s="10" t="s">
        <v>541</v>
      </c>
      <c r="F12" s="19" t="s">
        <v>706</v>
      </c>
      <c r="G12" s="10" t="s">
        <v>577</v>
      </c>
    </row>
    <row r="13" spans="1:7" ht="23.25" customHeight="1">
      <c r="A13" s="9"/>
      <c r="B13" s="10" t="s">
        <v>578</v>
      </c>
      <c r="C13" s="13">
        <v>0.05</v>
      </c>
      <c r="D13" s="10" t="s">
        <v>543</v>
      </c>
      <c r="E13" s="10" t="s">
        <v>579</v>
      </c>
      <c r="F13" s="19" t="s">
        <v>580</v>
      </c>
      <c r="G13" s="10" t="s">
        <v>581</v>
      </c>
    </row>
    <row r="14" spans="1:7" ht="23.25" customHeight="1">
      <c r="A14" s="9"/>
      <c r="B14" s="10" t="s">
        <v>707</v>
      </c>
      <c r="C14" s="13">
        <v>0.05</v>
      </c>
      <c r="D14" s="10" t="s">
        <v>543</v>
      </c>
      <c r="E14" s="10" t="s">
        <v>579</v>
      </c>
      <c r="F14" s="19" t="s">
        <v>580</v>
      </c>
      <c r="G14" s="10" t="s">
        <v>581</v>
      </c>
    </row>
    <row r="15" spans="1:7" ht="23.25" customHeight="1">
      <c r="A15" s="9"/>
      <c r="B15" s="10" t="s">
        <v>604</v>
      </c>
      <c r="C15" s="13">
        <v>0.05</v>
      </c>
      <c r="D15" s="10" t="s">
        <v>543</v>
      </c>
      <c r="E15" s="10" t="s">
        <v>579</v>
      </c>
      <c r="F15" s="19" t="s">
        <v>580</v>
      </c>
      <c r="G15" s="10" t="s">
        <v>581</v>
      </c>
    </row>
    <row r="16" spans="1:7" ht="23.25" customHeight="1">
      <c r="A16" s="9"/>
      <c r="B16" s="12" t="s">
        <v>708</v>
      </c>
      <c r="C16" s="13">
        <v>0.2</v>
      </c>
      <c r="D16" s="10" t="s">
        <v>543</v>
      </c>
      <c r="E16" s="10" t="s">
        <v>541</v>
      </c>
      <c r="F16" s="19" t="s">
        <v>709</v>
      </c>
      <c r="G16" s="10" t="s">
        <v>577</v>
      </c>
    </row>
    <row r="17" spans="1:7" ht="23.25" customHeight="1">
      <c r="A17" s="9"/>
      <c r="B17" s="12" t="s">
        <v>590</v>
      </c>
      <c r="C17" s="13">
        <v>0.1</v>
      </c>
      <c r="D17" s="10" t="s">
        <v>543</v>
      </c>
      <c r="E17" s="10" t="s">
        <v>541</v>
      </c>
      <c r="F17" s="19" t="s">
        <v>591</v>
      </c>
      <c r="G17" s="10" t="s">
        <v>577</v>
      </c>
    </row>
    <row r="18" spans="1:7" ht="23.25" customHeight="1">
      <c r="A18" s="9"/>
      <c r="B18" s="12" t="s">
        <v>710</v>
      </c>
      <c r="C18" s="13">
        <v>0.1</v>
      </c>
      <c r="D18" s="10" t="s">
        <v>543</v>
      </c>
      <c r="E18" s="10" t="s">
        <v>541</v>
      </c>
      <c r="F18" s="19" t="s">
        <v>591</v>
      </c>
      <c r="G18" s="10" t="s">
        <v>581</v>
      </c>
    </row>
    <row r="19" spans="1:7" ht="23.25" customHeight="1">
      <c r="A19" s="9"/>
      <c r="B19" s="12" t="s">
        <v>594</v>
      </c>
      <c r="C19" s="13">
        <v>0.05</v>
      </c>
      <c r="D19" s="10" t="s">
        <v>543</v>
      </c>
      <c r="E19" s="10" t="s">
        <v>579</v>
      </c>
      <c r="F19" s="19" t="s">
        <v>580</v>
      </c>
      <c r="G19" s="10" t="s">
        <v>581</v>
      </c>
    </row>
    <row r="20" spans="1:7" ht="23.25" customHeight="1">
      <c r="A20" s="9"/>
      <c r="B20" s="19"/>
      <c r="C20" s="19"/>
      <c r="D20" s="19"/>
      <c r="E20" s="19"/>
      <c r="F20" s="19"/>
      <c r="G20" s="19"/>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G22"/>
  <sheetViews>
    <sheetView workbookViewId="0" topLeftCell="A1">
      <selection activeCell="C11" sqref="C11:C1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711</v>
      </c>
      <c r="C4" s="6"/>
      <c r="D4" s="6"/>
      <c r="E4" s="6" t="s">
        <v>563</v>
      </c>
      <c r="F4" s="6" t="s">
        <v>528</v>
      </c>
      <c r="G4" s="6"/>
    </row>
    <row r="5" spans="1:7" ht="27.75" customHeight="1">
      <c r="A5" s="6" t="s">
        <v>564</v>
      </c>
      <c r="B5" s="6">
        <v>90</v>
      </c>
      <c r="C5" s="6"/>
      <c r="D5" s="6"/>
      <c r="E5" s="6" t="s">
        <v>565</v>
      </c>
      <c r="F5" s="6">
        <v>90</v>
      </c>
      <c r="G5" s="6"/>
    </row>
    <row r="6" spans="1:7" ht="27.75" customHeight="1">
      <c r="A6" s="6"/>
      <c r="B6" s="6"/>
      <c r="C6" s="6"/>
      <c r="D6" s="6"/>
      <c r="E6" s="6" t="s">
        <v>566</v>
      </c>
      <c r="F6" s="6">
        <v>0</v>
      </c>
      <c r="G6" s="6"/>
    </row>
    <row r="7" spans="1:7" ht="100.5" customHeight="1">
      <c r="A7" s="6" t="s">
        <v>567</v>
      </c>
      <c r="B7" s="6" t="s">
        <v>712</v>
      </c>
      <c r="C7" s="6"/>
      <c r="D7" s="6"/>
      <c r="E7" s="6"/>
      <c r="F7" s="6"/>
      <c r="G7" s="6"/>
    </row>
    <row r="8" spans="1:7" ht="41.25" customHeight="1">
      <c r="A8" s="6" t="s">
        <v>569</v>
      </c>
      <c r="B8" s="6" t="s">
        <v>713</v>
      </c>
      <c r="C8" s="6"/>
      <c r="D8" s="6"/>
      <c r="E8" s="6"/>
      <c r="F8" s="6"/>
      <c r="G8" s="6"/>
    </row>
    <row r="9" spans="1:7" ht="30.75" customHeight="1">
      <c r="A9" s="6" t="s">
        <v>571</v>
      </c>
      <c r="B9" s="6" t="s">
        <v>714</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715</v>
      </c>
      <c r="C11" s="13">
        <v>0.15</v>
      </c>
      <c r="D11" s="10" t="s">
        <v>546</v>
      </c>
      <c r="E11" s="10" t="s">
        <v>541</v>
      </c>
      <c r="F11" s="19" t="s">
        <v>706</v>
      </c>
      <c r="G11" s="10" t="s">
        <v>577</v>
      </c>
    </row>
    <row r="12" spans="1:7" ht="23.25" customHeight="1">
      <c r="A12" s="9"/>
      <c r="B12" s="10" t="s">
        <v>716</v>
      </c>
      <c r="C12" s="13">
        <v>0.15</v>
      </c>
      <c r="D12" s="10" t="s">
        <v>546</v>
      </c>
      <c r="E12" s="10" t="s">
        <v>541</v>
      </c>
      <c r="F12" s="19" t="s">
        <v>620</v>
      </c>
      <c r="G12" s="10" t="s">
        <v>577</v>
      </c>
    </row>
    <row r="13" spans="1:7" ht="23.25" customHeight="1">
      <c r="A13" s="9"/>
      <c r="B13" s="10" t="s">
        <v>717</v>
      </c>
      <c r="C13" s="13">
        <v>0.1</v>
      </c>
      <c r="D13" s="10" t="s">
        <v>540</v>
      </c>
      <c r="E13" s="10" t="s">
        <v>541</v>
      </c>
      <c r="F13" s="19" t="s">
        <v>603</v>
      </c>
      <c r="G13" s="10" t="s">
        <v>581</v>
      </c>
    </row>
    <row r="14" spans="1:7" ht="23.25" customHeight="1">
      <c r="A14" s="9"/>
      <c r="B14" s="10" t="s">
        <v>604</v>
      </c>
      <c r="C14" s="13">
        <v>0.1</v>
      </c>
      <c r="D14" s="10" t="s">
        <v>543</v>
      </c>
      <c r="E14" s="10" t="s">
        <v>579</v>
      </c>
      <c r="F14" s="19" t="s">
        <v>580</v>
      </c>
      <c r="G14" s="10" t="s">
        <v>581</v>
      </c>
    </row>
    <row r="15" spans="1:7" ht="23.25" customHeight="1">
      <c r="A15" s="9"/>
      <c r="B15" s="12" t="s">
        <v>718</v>
      </c>
      <c r="C15" s="13">
        <v>0.15</v>
      </c>
      <c r="D15" s="10" t="s">
        <v>543</v>
      </c>
      <c r="E15" s="10" t="s">
        <v>541</v>
      </c>
      <c r="F15" s="19" t="s">
        <v>645</v>
      </c>
      <c r="G15" s="10" t="s">
        <v>577</v>
      </c>
    </row>
    <row r="16" spans="1:7" ht="23.25" customHeight="1">
      <c r="A16" s="9"/>
      <c r="B16" s="12" t="s">
        <v>719</v>
      </c>
      <c r="C16" s="13">
        <v>0.1</v>
      </c>
      <c r="D16" s="10" t="s">
        <v>543</v>
      </c>
      <c r="E16" s="10" t="s">
        <v>541</v>
      </c>
      <c r="F16" s="19" t="s">
        <v>645</v>
      </c>
      <c r="G16" s="10" t="s">
        <v>581</v>
      </c>
    </row>
    <row r="17" spans="1:7" ht="23.25" customHeight="1">
      <c r="A17" s="9"/>
      <c r="B17" s="12" t="s">
        <v>547</v>
      </c>
      <c r="C17" s="13">
        <v>0.15</v>
      </c>
      <c r="D17" s="10" t="s">
        <v>543</v>
      </c>
      <c r="E17" s="10" t="s">
        <v>541</v>
      </c>
      <c r="F17" s="19" t="s">
        <v>645</v>
      </c>
      <c r="G17" s="10" t="s">
        <v>577</v>
      </c>
    </row>
    <row r="18" spans="1:7" ht="23.25" customHeight="1">
      <c r="A18" s="9"/>
      <c r="B18" s="12" t="s">
        <v>594</v>
      </c>
      <c r="C18" s="13">
        <v>0.1</v>
      </c>
      <c r="D18" s="10" t="s">
        <v>543</v>
      </c>
      <c r="E18" s="10" t="s">
        <v>579</v>
      </c>
      <c r="F18" s="19" t="s">
        <v>580</v>
      </c>
      <c r="G18" s="10" t="s">
        <v>581</v>
      </c>
    </row>
    <row r="19" spans="1:7" ht="23.25" customHeight="1">
      <c r="A19" s="9"/>
      <c r="B19" s="12"/>
      <c r="C19" s="13"/>
      <c r="D19" s="10"/>
      <c r="E19" s="10"/>
      <c r="F19" s="19"/>
      <c r="G19" s="10"/>
    </row>
    <row r="20" spans="1:7" ht="23.25" customHeight="1">
      <c r="A20" s="9"/>
      <c r="B20" s="19"/>
      <c r="C20" s="19"/>
      <c r="D20" s="19"/>
      <c r="E20" s="19"/>
      <c r="F20" s="19"/>
      <c r="G20" s="19"/>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G22"/>
  <sheetViews>
    <sheetView workbookViewId="0" topLeftCell="A1">
      <selection activeCell="K16" sqref="K16"/>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720</v>
      </c>
      <c r="C4" s="6"/>
      <c r="D4" s="6"/>
      <c r="E4" s="6" t="s">
        <v>563</v>
      </c>
      <c r="F4" s="6" t="s">
        <v>528</v>
      </c>
      <c r="G4" s="6"/>
    </row>
    <row r="5" spans="1:7" ht="27.75" customHeight="1">
      <c r="A5" s="6" t="s">
        <v>564</v>
      </c>
      <c r="B5" s="6">
        <v>1000</v>
      </c>
      <c r="C5" s="6"/>
      <c r="D5" s="6"/>
      <c r="E5" s="6" t="s">
        <v>565</v>
      </c>
      <c r="F5" s="6">
        <v>1000</v>
      </c>
      <c r="G5" s="6"/>
    </row>
    <row r="6" spans="1:7" ht="27.75" customHeight="1">
      <c r="A6" s="6"/>
      <c r="B6" s="6"/>
      <c r="C6" s="6"/>
      <c r="D6" s="6"/>
      <c r="E6" s="6" t="s">
        <v>566</v>
      </c>
      <c r="F6" s="6">
        <v>0</v>
      </c>
      <c r="G6" s="6"/>
    </row>
    <row r="7" spans="1:7" ht="38.25" customHeight="1">
      <c r="A7" s="6" t="s">
        <v>567</v>
      </c>
      <c r="B7" s="6" t="s">
        <v>721</v>
      </c>
      <c r="C7" s="6"/>
      <c r="D7" s="6"/>
      <c r="E7" s="6"/>
      <c r="F7" s="6"/>
      <c r="G7" s="6"/>
    </row>
    <row r="8" spans="1:7" ht="59.25" customHeight="1">
      <c r="A8" s="6" t="s">
        <v>569</v>
      </c>
      <c r="B8" s="6" t="s">
        <v>722</v>
      </c>
      <c r="C8" s="6"/>
      <c r="D8" s="6"/>
      <c r="E8" s="6"/>
      <c r="F8" s="6"/>
      <c r="G8" s="6"/>
    </row>
    <row r="9" spans="1:7" ht="30.75" customHeight="1">
      <c r="A9" s="6" t="s">
        <v>571</v>
      </c>
      <c r="B9" s="6" t="s">
        <v>723</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724</v>
      </c>
      <c r="C11" s="13">
        <v>0.15</v>
      </c>
      <c r="D11" s="10" t="s">
        <v>725</v>
      </c>
      <c r="E11" s="10" t="s">
        <v>541</v>
      </c>
      <c r="F11" s="19" t="s">
        <v>726</v>
      </c>
      <c r="G11" s="10" t="s">
        <v>577</v>
      </c>
    </row>
    <row r="12" spans="1:7" ht="23.25" customHeight="1">
      <c r="A12" s="9"/>
      <c r="B12" s="10" t="s">
        <v>727</v>
      </c>
      <c r="C12" s="13">
        <v>0.05</v>
      </c>
      <c r="D12" s="10" t="s">
        <v>728</v>
      </c>
      <c r="E12" s="10" t="s">
        <v>541</v>
      </c>
      <c r="F12" s="19" t="s">
        <v>603</v>
      </c>
      <c r="G12" s="10" t="s">
        <v>581</v>
      </c>
    </row>
    <row r="13" spans="1:7" ht="23.25" customHeight="1">
      <c r="A13" s="9"/>
      <c r="B13" s="10" t="s">
        <v>729</v>
      </c>
      <c r="C13" s="13">
        <v>0.15</v>
      </c>
      <c r="D13" s="10" t="s">
        <v>543</v>
      </c>
      <c r="E13" s="10" t="s">
        <v>579</v>
      </c>
      <c r="F13" s="19" t="s">
        <v>580</v>
      </c>
      <c r="G13" s="10" t="s">
        <v>577</v>
      </c>
    </row>
    <row r="14" spans="1:7" ht="23.25" customHeight="1">
      <c r="A14" s="9"/>
      <c r="B14" s="10" t="s">
        <v>730</v>
      </c>
      <c r="C14" s="13">
        <v>0.1</v>
      </c>
      <c r="D14" s="10" t="s">
        <v>543</v>
      </c>
      <c r="E14" s="10" t="s">
        <v>541</v>
      </c>
      <c r="F14" s="19" t="s">
        <v>591</v>
      </c>
      <c r="G14" s="10" t="s">
        <v>581</v>
      </c>
    </row>
    <row r="15" spans="1:7" ht="23.25" customHeight="1">
      <c r="A15" s="9"/>
      <c r="B15" s="10" t="s">
        <v>731</v>
      </c>
      <c r="C15" s="13">
        <v>0.05</v>
      </c>
      <c r="D15" s="10" t="s">
        <v>543</v>
      </c>
      <c r="E15" s="10" t="s">
        <v>541</v>
      </c>
      <c r="F15" s="19" t="s">
        <v>591</v>
      </c>
      <c r="G15" s="10" t="s">
        <v>581</v>
      </c>
    </row>
    <row r="16" spans="1:7" ht="23.25" customHeight="1">
      <c r="A16" s="9"/>
      <c r="B16" s="10" t="s">
        <v>732</v>
      </c>
      <c r="C16" s="13">
        <v>0.05</v>
      </c>
      <c r="D16" s="10" t="s">
        <v>543</v>
      </c>
      <c r="E16" s="10" t="s">
        <v>579</v>
      </c>
      <c r="F16" s="19" t="s">
        <v>580</v>
      </c>
      <c r="G16" s="10" t="s">
        <v>581</v>
      </c>
    </row>
    <row r="17" spans="1:7" ht="23.25" customHeight="1">
      <c r="A17" s="9"/>
      <c r="B17" s="12" t="s">
        <v>733</v>
      </c>
      <c r="C17" s="13">
        <v>0.15</v>
      </c>
      <c r="D17" s="10" t="s">
        <v>543</v>
      </c>
      <c r="E17" s="10" t="s">
        <v>541</v>
      </c>
      <c r="F17" s="19" t="s">
        <v>591</v>
      </c>
      <c r="G17" s="10" t="s">
        <v>577</v>
      </c>
    </row>
    <row r="18" spans="1:7" ht="23.25" customHeight="1">
      <c r="A18" s="9"/>
      <c r="B18" s="12" t="s">
        <v>734</v>
      </c>
      <c r="C18" s="13">
        <v>0.15</v>
      </c>
      <c r="D18" s="10" t="s">
        <v>611</v>
      </c>
      <c r="E18" s="10" t="s">
        <v>579</v>
      </c>
      <c r="F18" s="19" t="s">
        <v>735</v>
      </c>
      <c r="G18" s="10" t="s">
        <v>577</v>
      </c>
    </row>
    <row r="19" spans="1:7" ht="23.25" customHeight="1">
      <c r="A19" s="9"/>
      <c r="B19" s="12" t="s">
        <v>736</v>
      </c>
      <c r="C19" s="13">
        <v>0.1</v>
      </c>
      <c r="D19" s="10" t="s">
        <v>543</v>
      </c>
      <c r="E19" s="10" t="s">
        <v>541</v>
      </c>
      <c r="F19" s="19" t="s">
        <v>591</v>
      </c>
      <c r="G19" s="10" t="s">
        <v>581</v>
      </c>
    </row>
    <row r="20" spans="1:7" ht="23.25" customHeight="1">
      <c r="A20" s="9"/>
      <c r="B20" s="12" t="s">
        <v>671</v>
      </c>
      <c r="C20" s="13">
        <v>0.05</v>
      </c>
      <c r="D20" s="10" t="s">
        <v>543</v>
      </c>
      <c r="E20" s="10" t="s">
        <v>579</v>
      </c>
      <c r="F20" s="19" t="s">
        <v>580</v>
      </c>
      <c r="G20" s="10" t="s">
        <v>581</v>
      </c>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G24"/>
  <sheetViews>
    <sheetView workbookViewId="0" topLeftCell="A1">
      <selection activeCell="I8" sqref="I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737</v>
      </c>
      <c r="C4" s="6"/>
      <c r="D4" s="6"/>
      <c r="E4" s="6" t="s">
        <v>563</v>
      </c>
      <c r="F4" s="6" t="s">
        <v>528</v>
      </c>
      <c r="G4" s="6"/>
    </row>
    <row r="5" spans="1:7" ht="27.75" customHeight="1">
      <c r="A5" s="6" t="s">
        <v>564</v>
      </c>
      <c r="B5" s="6">
        <v>25</v>
      </c>
      <c r="C5" s="6"/>
      <c r="D5" s="6"/>
      <c r="E5" s="6" t="s">
        <v>565</v>
      </c>
      <c r="F5" s="6">
        <v>25</v>
      </c>
      <c r="G5" s="6"/>
    </row>
    <row r="6" spans="1:7" ht="27.75" customHeight="1">
      <c r="A6" s="6"/>
      <c r="B6" s="6"/>
      <c r="C6" s="6"/>
      <c r="D6" s="6"/>
      <c r="E6" s="6" t="s">
        <v>566</v>
      </c>
      <c r="F6" s="6">
        <v>0</v>
      </c>
      <c r="G6" s="6"/>
    </row>
    <row r="7" spans="1:7" ht="63" customHeight="1">
      <c r="A7" s="6" t="s">
        <v>567</v>
      </c>
      <c r="B7" s="6" t="s">
        <v>738</v>
      </c>
      <c r="C7" s="6"/>
      <c r="D7" s="6"/>
      <c r="E7" s="6"/>
      <c r="F7" s="6"/>
      <c r="G7" s="6"/>
    </row>
    <row r="8" spans="1:7" ht="59.25" customHeight="1">
      <c r="A8" s="6" t="s">
        <v>569</v>
      </c>
      <c r="B8" s="6" t="s">
        <v>739</v>
      </c>
      <c r="C8" s="6"/>
      <c r="D8" s="6"/>
      <c r="E8" s="6"/>
      <c r="F8" s="6"/>
      <c r="G8" s="6"/>
    </row>
    <row r="9" spans="1:7" ht="30.75" customHeight="1">
      <c r="A9" s="6" t="s">
        <v>571</v>
      </c>
      <c r="B9" s="6" t="s">
        <v>740</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741</v>
      </c>
      <c r="C11" s="13">
        <v>0.05</v>
      </c>
      <c r="D11" s="10" t="s">
        <v>546</v>
      </c>
      <c r="E11" s="10" t="s">
        <v>541</v>
      </c>
      <c r="F11" s="19" t="s">
        <v>742</v>
      </c>
      <c r="G11" s="10" t="s">
        <v>577</v>
      </c>
    </row>
    <row r="12" spans="1:7" ht="23.25" customHeight="1">
      <c r="A12" s="9"/>
      <c r="B12" s="10" t="s">
        <v>743</v>
      </c>
      <c r="C12" s="13">
        <v>0.05</v>
      </c>
      <c r="D12" s="10" t="s">
        <v>546</v>
      </c>
      <c r="E12" s="10" t="s">
        <v>541</v>
      </c>
      <c r="F12" s="19" t="s">
        <v>585</v>
      </c>
      <c r="G12" s="10" t="s">
        <v>581</v>
      </c>
    </row>
    <row r="13" spans="1:7" ht="23.25" customHeight="1">
      <c r="A13" s="9"/>
      <c r="B13" s="10" t="s">
        <v>744</v>
      </c>
      <c r="C13" s="13">
        <v>0.1</v>
      </c>
      <c r="D13" s="10" t="s">
        <v>543</v>
      </c>
      <c r="E13" s="10" t="s">
        <v>541</v>
      </c>
      <c r="F13" s="19" t="s">
        <v>591</v>
      </c>
      <c r="G13" s="10" t="s">
        <v>577</v>
      </c>
    </row>
    <row r="14" spans="1:7" ht="23.25" customHeight="1">
      <c r="A14" s="9"/>
      <c r="B14" s="10" t="s">
        <v>745</v>
      </c>
      <c r="C14" s="13">
        <v>0.15</v>
      </c>
      <c r="D14" s="10" t="s">
        <v>543</v>
      </c>
      <c r="E14" s="10" t="s">
        <v>541</v>
      </c>
      <c r="F14" s="19" t="s">
        <v>591</v>
      </c>
      <c r="G14" s="10" t="s">
        <v>577</v>
      </c>
    </row>
    <row r="15" spans="1:7" ht="23.25" customHeight="1">
      <c r="A15" s="9"/>
      <c r="B15" s="10" t="s">
        <v>604</v>
      </c>
      <c r="C15" s="13">
        <v>0.05</v>
      </c>
      <c r="D15" s="10" t="s">
        <v>543</v>
      </c>
      <c r="E15" s="10" t="s">
        <v>579</v>
      </c>
      <c r="F15" s="19" t="s">
        <v>580</v>
      </c>
      <c r="G15" s="10" t="s">
        <v>581</v>
      </c>
    </row>
    <row r="16" spans="1:7" ht="23.25" customHeight="1">
      <c r="A16" s="9"/>
      <c r="B16" s="12" t="s">
        <v>746</v>
      </c>
      <c r="C16" s="13">
        <v>0.15</v>
      </c>
      <c r="D16" s="10" t="s">
        <v>543</v>
      </c>
      <c r="E16" s="10" t="s">
        <v>541</v>
      </c>
      <c r="F16" s="19" t="s">
        <v>612</v>
      </c>
      <c r="G16" s="10" t="s">
        <v>577</v>
      </c>
    </row>
    <row r="17" spans="1:7" ht="23.25" customHeight="1">
      <c r="A17" s="9"/>
      <c r="B17" s="12" t="s">
        <v>747</v>
      </c>
      <c r="C17" s="13">
        <v>0.15</v>
      </c>
      <c r="D17" s="10" t="s">
        <v>611</v>
      </c>
      <c r="E17" s="10" t="s">
        <v>541</v>
      </c>
      <c r="F17" s="19" t="s">
        <v>607</v>
      </c>
      <c r="G17" s="10" t="s">
        <v>581</v>
      </c>
    </row>
    <row r="18" spans="1:7" ht="23.25" customHeight="1">
      <c r="A18" s="9"/>
      <c r="B18" s="12" t="s">
        <v>748</v>
      </c>
      <c r="C18" s="13">
        <v>0.05</v>
      </c>
      <c r="D18" s="10" t="s">
        <v>543</v>
      </c>
      <c r="E18" s="10" t="s">
        <v>541</v>
      </c>
      <c r="F18" s="19" t="s">
        <v>591</v>
      </c>
      <c r="G18" s="10" t="s">
        <v>581</v>
      </c>
    </row>
    <row r="19" spans="1:7" ht="23.25" customHeight="1">
      <c r="A19" s="9"/>
      <c r="B19" s="12" t="s">
        <v>749</v>
      </c>
      <c r="C19" s="13">
        <v>0.05</v>
      </c>
      <c r="D19" s="10" t="s">
        <v>543</v>
      </c>
      <c r="E19" s="10" t="s">
        <v>541</v>
      </c>
      <c r="F19" s="19" t="s">
        <v>591</v>
      </c>
      <c r="G19" s="10" t="s">
        <v>581</v>
      </c>
    </row>
    <row r="20" spans="1:7" ht="23.25" customHeight="1">
      <c r="A20" s="9"/>
      <c r="B20" s="12" t="s">
        <v>750</v>
      </c>
      <c r="C20" s="13">
        <v>0.05</v>
      </c>
      <c r="D20" s="10" t="s">
        <v>543</v>
      </c>
      <c r="E20" s="10" t="s">
        <v>541</v>
      </c>
      <c r="F20" s="19" t="s">
        <v>591</v>
      </c>
      <c r="G20" s="10" t="s">
        <v>581</v>
      </c>
    </row>
    <row r="21" spans="1:7" ht="23.25" customHeight="1">
      <c r="A21" s="22"/>
      <c r="B21" s="12" t="s">
        <v>680</v>
      </c>
      <c r="C21" s="13">
        <v>0.1</v>
      </c>
      <c r="D21" s="10" t="s">
        <v>543</v>
      </c>
      <c r="E21" s="10" t="s">
        <v>541</v>
      </c>
      <c r="F21" s="19" t="s">
        <v>591</v>
      </c>
      <c r="G21" s="10" t="s">
        <v>577</v>
      </c>
    </row>
    <row r="22" spans="1:7" ht="23.25" customHeight="1">
      <c r="A22" s="22"/>
      <c r="B22" s="12" t="s">
        <v>594</v>
      </c>
      <c r="C22" s="13">
        <v>0.05</v>
      </c>
      <c r="D22" s="10" t="s">
        <v>543</v>
      </c>
      <c r="E22" s="10" t="s">
        <v>579</v>
      </c>
      <c r="F22" s="19" t="s">
        <v>580</v>
      </c>
      <c r="G22" s="10" t="s">
        <v>581</v>
      </c>
    </row>
    <row r="23" spans="1:7" ht="13.5">
      <c r="A23" s="14" t="s">
        <v>597</v>
      </c>
      <c r="B23" s="15"/>
      <c r="C23" s="15"/>
      <c r="D23" s="15"/>
      <c r="E23" s="15"/>
      <c r="F23" s="15"/>
      <c r="G23" s="15"/>
    </row>
    <row r="24" ht="13.5">
      <c r="A24" s="15"/>
    </row>
  </sheetData>
  <sheetProtection/>
  <mergeCells count="11">
    <mergeCell ref="A2:G2"/>
    <mergeCell ref="B4:D4"/>
    <mergeCell ref="F4:G4"/>
    <mergeCell ref="F5:G5"/>
    <mergeCell ref="F6:G6"/>
    <mergeCell ref="B7:G7"/>
    <mergeCell ref="B8:G8"/>
    <mergeCell ref="B9:G9"/>
    <mergeCell ref="A5:A6"/>
    <mergeCell ref="A10:A22"/>
    <mergeCell ref="B5:D6"/>
  </mergeCells>
  <printOptions horizontalCentered="1"/>
  <pageMargins left="0.71" right="0.71" top="0.75" bottom="0.75" header="0.31" footer="0.31"/>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G22"/>
  <sheetViews>
    <sheetView workbookViewId="0" topLeftCell="A1">
      <selection activeCell="C11" sqref="C11:C1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751</v>
      </c>
      <c r="C4" s="6"/>
      <c r="D4" s="6"/>
      <c r="E4" s="6" t="s">
        <v>563</v>
      </c>
      <c r="F4" s="6" t="s">
        <v>528</v>
      </c>
      <c r="G4" s="6"/>
    </row>
    <row r="5" spans="1:7" ht="27.75" customHeight="1">
      <c r="A5" s="6" t="s">
        <v>564</v>
      </c>
      <c r="B5" s="6">
        <v>10</v>
      </c>
      <c r="C5" s="6"/>
      <c r="D5" s="6"/>
      <c r="E5" s="6" t="s">
        <v>565</v>
      </c>
      <c r="F5" s="6">
        <v>10</v>
      </c>
      <c r="G5" s="6"/>
    </row>
    <row r="6" spans="1:7" ht="27.75" customHeight="1">
      <c r="A6" s="6"/>
      <c r="B6" s="6"/>
      <c r="C6" s="6"/>
      <c r="D6" s="6"/>
      <c r="E6" s="6" t="s">
        <v>566</v>
      </c>
      <c r="F6" s="6">
        <v>0</v>
      </c>
      <c r="G6" s="6"/>
    </row>
    <row r="7" spans="1:7" ht="38.25" customHeight="1">
      <c r="A7" s="6" t="s">
        <v>567</v>
      </c>
      <c r="B7" s="6" t="s">
        <v>752</v>
      </c>
      <c r="C7" s="6"/>
      <c r="D7" s="6"/>
      <c r="E7" s="6"/>
      <c r="F7" s="6"/>
      <c r="G7" s="6"/>
    </row>
    <row r="8" spans="1:7" ht="44.25" customHeight="1">
      <c r="A8" s="6" t="s">
        <v>569</v>
      </c>
      <c r="B8" s="6" t="s">
        <v>753</v>
      </c>
      <c r="C8" s="6"/>
      <c r="D8" s="6"/>
      <c r="E8" s="6"/>
      <c r="F8" s="6"/>
      <c r="G8" s="6"/>
    </row>
    <row r="9" spans="1:7" ht="54.75" customHeight="1">
      <c r="A9" s="6" t="s">
        <v>571</v>
      </c>
      <c r="B9" s="6" t="s">
        <v>754</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755</v>
      </c>
      <c r="C11" s="13">
        <v>0.2</v>
      </c>
      <c r="D11" s="10" t="s">
        <v>543</v>
      </c>
      <c r="E11" s="10" t="s">
        <v>579</v>
      </c>
      <c r="F11" s="19" t="s">
        <v>580</v>
      </c>
      <c r="G11" s="10" t="s">
        <v>577</v>
      </c>
    </row>
    <row r="12" spans="1:7" ht="23.25" customHeight="1">
      <c r="A12" s="9"/>
      <c r="B12" s="10" t="s">
        <v>756</v>
      </c>
      <c r="C12" s="13">
        <v>0.1</v>
      </c>
      <c r="D12" s="10" t="s">
        <v>546</v>
      </c>
      <c r="E12" s="10" t="s">
        <v>541</v>
      </c>
      <c r="F12" s="19" t="s">
        <v>596</v>
      </c>
      <c r="G12" s="10" t="s">
        <v>577</v>
      </c>
    </row>
    <row r="13" spans="1:7" ht="23.25" customHeight="1">
      <c r="A13" s="9"/>
      <c r="B13" s="10" t="s">
        <v>604</v>
      </c>
      <c r="C13" s="13">
        <v>0.1</v>
      </c>
      <c r="D13" s="10" t="s">
        <v>543</v>
      </c>
      <c r="E13" s="10" t="s">
        <v>579</v>
      </c>
      <c r="F13" s="19" t="s">
        <v>580</v>
      </c>
      <c r="G13" s="10" t="s">
        <v>581</v>
      </c>
    </row>
    <row r="14" spans="1:7" ht="23.25" customHeight="1">
      <c r="A14" s="9"/>
      <c r="B14" s="12" t="s">
        <v>757</v>
      </c>
      <c r="C14" s="13">
        <v>0.2</v>
      </c>
      <c r="D14" s="10" t="s">
        <v>543</v>
      </c>
      <c r="E14" s="10" t="s">
        <v>541</v>
      </c>
      <c r="F14" s="19" t="s">
        <v>742</v>
      </c>
      <c r="G14" s="10" t="s">
        <v>577</v>
      </c>
    </row>
    <row r="15" spans="1:7" ht="23.25" customHeight="1">
      <c r="A15" s="9"/>
      <c r="B15" s="12" t="s">
        <v>758</v>
      </c>
      <c r="C15" s="13">
        <v>0.2</v>
      </c>
      <c r="D15" s="10" t="s">
        <v>553</v>
      </c>
      <c r="E15" s="10" t="s">
        <v>541</v>
      </c>
      <c r="F15" s="19" t="s">
        <v>607</v>
      </c>
      <c r="G15" s="10" t="s">
        <v>577</v>
      </c>
    </row>
    <row r="16" spans="1:7" ht="23.25" customHeight="1">
      <c r="A16" s="9"/>
      <c r="B16" s="12" t="s">
        <v>759</v>
      </c>
      <c r="C16" s="13">
        <v>0.1</v>
      </c>
      <c r="D16" s="10" t="s">
        <v>543</v>
      </c>
      <c r="E16" s="10" t="s">
        <v>541</v>
      </c>
      <c r="F16" s="19" t="s">
        <v>591</v>
      </c>
      <c r="G16" s="10" t="s">
        <v>581</v>
      </c>
    </row>
    <row r="17" spans="1:7" ht="23.25" customHeight="1">
      <c r="A17" s="9"/>
      <c r="B17" s="12" t="s">
        <v>594</v>
      </c>
      <c r="C17" s="13">
        <v>0.1</v>
      </c>
      <c r="D17" s="10" t="s">
        <v>543</v>
      </c>
      <c r="E17" s="10" t="s">
        <v>579</v>
      </c>
      <c r="F17" s="19" t="s">
        <v>580</v>
      </c>
      <c r="G17" s="10" t="s">
        <v>581</v>
      </c>
    </row>
    <row r="18" spans="1:7" ht="23.25" customHeight="1">
      <c r="A18" s="9"/>
      <c r="B18" s="12"/>
      <c r="C18" s="13"/>
      <c r="D18" s="10"/>
      <c r="E18" s="10"/>
      <c r="F18" s="19"/>
      <c r="G18" s="10"/>
    </row>
    <row r="19" spans="1:7" ht="23.25" customHeight="1">
      <c r="A19" s="9"/>
      <c r="B19" s="12"/>
      <c r="C19" s="13"/>
      <c r="D19" s="10"/>
      <c r="E19" s="10"/>
      <c r="F19" s="19"/>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G22"/>
  <sheetViews>
    <sheetView workbookViewId="0" topLeftCell="A1">
      <selection activeCell="B10" sqref="B10:G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760</v>
      </c>
      <c r="C4" s="6"/>
      <c r="D4" s="6"/>
      <c r="E4" s="6" t="s">
        <v>563</v>
      </c>
      <c r="F4" s="6" t="s">
        <v>528</v>
      </c>
      <c r="G4" s="6"/>
    </row>
    <row r="5" spans="1:7" ht="27.75" customHeight="1">
      <c r="A5" s="6" t="s">
        <v>564</v>
      </c>
      <c r="B5" s="6">
        <v>10</v>
      </c>
      <c r="C5" s="6"/>
      <c r="D5" s="6"/>
      <c r="E5" s="6" t="s">
        <v>565</v>
      </c>
      <c r="F5" s="6">
        <v>10</v>
      </c>
      <c r="G5" s="6"/>
    </row>
    <row r="6" spans="1:7" ht="27.75" customHeight="1">
      <c r="A6" s="6"/>
      <c r="B6" s="6"/>
      <c r="C6" s="6"/>
      <c r="D6" s="6"/>
      <c r="E6" s="6" t="s">
        <v>566</v>
      </c>
      <c r="F6" s="6">
        <v>0</v>
      </c>
      <c r="G6" s="6"/>
    </row>
    <row r="7" spans="1:7" ht="38.25" customHeight="1">
      <c r="A7" s="6" t="s">
        <v>567</v>
      </c>
      <c r="B7" s="6" t="s">
        <v>761</v>
      </c>
      <c r="C7" s="6"/>
      <c r="D7" s="6"/>
      <c r="E7" s="6"/>
      <c r="F7" s="6"/>
      <c r="G7" s="6"/>
    </row>
    <row r="8" spans="1:7" ht="25.5" customHeight="1">
      <c r="A8" s="6" t="s">
        <v>569</v>
      </c>
      <c r="B8" s="6" t="s">
        <v>762</v>
      </c>
      <c r="C8" s="6"/>
      <c r="D8" s="6"/>
      <c r="E8" s="6"/>
      <c r="F8" s="6"/>
      <c r="G8" s="6"/>
    </row>
    <row r="9" spans="1:7" ht="33" customHeight="1">
      <c r="A9" s="6" t="s">
        <v>571</v>
      </c>
      <c r="B9" s="6" t="s">
        <v>762</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763</v>
      </c>
      <c r="C11" s="18" t="s">
        <v>764</v>
      </c>
      <c r="D11" s="10" t="s">
        <v>575</v>
      </c>
      <c r="E11" s="10" t="s">
        <v>541</v>
      </c>
      <c r="F11" s="18" t="s">
        <v>620</v>
      </c>
      <c r="G11" s="10" t="s">
        <v>577</v>
      </c>
    </row>
    <row r="12" spans="1:7" ht="23.25" customHeight="1">
      <c r="A12" s="9"/>
      <c r="B12" s="10" t="s">
        <v>765</v>
      </c>
      <c r="C12" s="18" t="s">
        <v>764</v>
      </c>
      <c r="D12" s="10" t="s">
        <v>543</v>
      </c>
      <c r="E12" s="10" t="s">
        <v>579</v>
      </c>
      <c r="F12" s="18" t="s">
        <v>580</v>
      </c>
      <c r="G12" s="10" t="s">
        <v>577</v>
      </c>
    </row>
    <row r="13" spans="1:7" ht="23.25" customHeight="1">
      <c r="A13" s="9"/>
      <c r="B13" s="12" t="s">
        <v>766</v>
      </c>
      <c r="C13" s="18" t="s">
        <v>764</v>
      </c>
      <c r="D13" s="10" t="s">
        <v>543</v>
      </c>
      <c r="E13" s="10" t="s">
        <v>541</v>
      </c>
      <c r="F13" s="18" t="s">
        <v>591</v>
      </c>
      <c r="G13" s="10" t="s">
        <v>577</v>
      </c>
    </row>
    <row r="14" spans="1:7" ht="23.25" customHeight="1">
      <c r="A14" s="9"/>
      <c r="B14" s="12" t="s">
        <v>767</v>
      </c>
      <c r="C14" s="18" t="s">
        <v>764</v>
      </c>
      <c r="D14" s="10" t="s">
        <v>543</v>
      </c>
      <c r="E14" s="10" t="s">
        <v>541</v>
      </c>
      <c r="F14" s="18" t="s">
        <v>591</v>
      </c>
      <c r="G14" s="10" t="s">
        <v>577</v>
      </c>
    </row>
    <row r="15" spans="1:7" ht="23.25" customHeight="1">
      <c r="A15" s="9"/>
      <c r="B15" s="12" t="s">
        <v>594</v>
      </c>
      <c r="C15" s="18" t="s">
        <v>764</v>
      </c>
      <c r="D15" s="10" t="s">
        <v>543</v>
      </c>
      <c r="E15" s="10" t="s">
        <v>579</v>
      </c>
      <c r="F15" s="18" t="s">
        <v>580</v>
      </c>
      <c r="G15" s="10" t="s">
        <v>581</v>
      </c>
    </row>
    <row r="16" spans="1:7" ht="23.25" customHeight="1">
      <c r="A16" s="9"/>
      <c r="B16" s="21"/>
      <c r="C16" s="21"/>
      <c r="D16" s="21"/>
      <c r="E16" s="21"/>
      <c r="F16" s="21"/>
      <c r="G16" s="21"/>
    </row>
    <row r="17" spans="1:7" ht="23.25" customHeight="1">
      <c r="A17" s="9"/>
      <c r="B17" s="12"/>
      <c r="C17" s="13"/>
      <c r="D17" s="10"/>
      <c r="E17" s="10"/>
      <c r="F17" s="19"/>
      <c r="G17" s="10"/>
    </row>
    <row r="18" spans="1:7" ht="23.25" customHeight="1">
      <c r="A18" s="9"/>
      <c r="B18" s="12"/>
      <c r="C18" s="13"/>
      <c r="D18" s="10"/>
      <c r="E18" s="10"/>
      <c r="F18" s="19"/>
      <c r="G18" s="10"/>
    </row>
    <row r="19" spans="1:7" ht="23.25" customHeight="1">
      <c r="A19" s="9"/>
      <c r="B19" s="12"/>
      <c r="C19" s="13"/>
      <c r="D19" s="10"/>
      <c r="E19" s="10"/>
      <c r="F19" s="19"/>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G22"/>
  <sheetViews>
    <sheetView workbookViewId="0" topLeftCell="A1">
      <selection activeCell="K9" sqref="K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768</v>
      </c>
      <c r="C4" s="6"/>
      <c r="D4" s="6"/>
      <c r="E4" s="6" t="s">
        <v>563</v>
      </c>
      <c r="F4" s="6" t="s">
        <v>528</v>
      </c>
      <c r="G4" s="6"/>
    </row>
    <row r="5" spans="1:7" ht="27.75" customHeight="1">
      <c r="A5" s="6" t="s">
        <v>564</v>
      </c>
      <c r="B5" s="6">
        <v>25</v>
      </c>
      <c r="C5" s="6"/>
      <c r="D5" s="6"/>
      <c r="E5" s="6" t="s">
        <v>565</v>
      </c>
      <c r="F5" s="6">
        <v>25</v>
      </c>
      <c r="G5" s="6"/>
    </row>
    <row r="6" spans="1:7" ht="27.75" customHeight="1">
      <c r="A6" s="6"/>
      <c r="B6" s="6"/>
      <c r="C6" s="6"/>
      <c r="D6" s="6"/>
      <c r="E6" s="6" t="s">
        <v>566</v>
      </c>
      <c r="F6" s="6">
        <v>0</v>
      </c>
      <c r="G6" s="6"/>
    </row>
    <row r="7" spans="1:7" ht="65.25" customHeight="1">
      <c r="A7" s="6" t="s">
        <v>567</v>
      </c>
      <c r="B7" s="6" t="s">
        <v>769</v>
      </c>
      <c r="C7" s="6"/>
      <c r="D7" s="6"/>
      <c r="E7" s="6"/>
      <c r="F7" s="6"/>
      <c r="G7" s="6"/>
    </row>
    <row r="8" spans="1:7" ht="25.5" customHeight="1">
      <c r="A8" s="6" t="s">
        <v>569</v>
      </c>
      <c r="B8" s="6" t="s">
        <v>770</v>
      </c>
      <c r="C8" s="6"/>
      <c r="D8" s="6"/>
      <c r="E8" s="6"/>
      <c r="F8" s="6"/>
      <c r="G8" s="6"/>
    </row>
    <row r="9" spans="1:7" ht="72" customHeight="1">
      <c r="A9" s="6" t="s">
        <v>571</v>
      </c>
      <c r="B9" s="6" t="s">
        <v>771</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772</v>
      </c>
      <c r="C11" s="11">
        <v>0.2</v>
      </c>
      <c r="D11" s="10" t="s">
        <v>553</v>
      </c>
      <c r="E11" s="10" t="s">
        <v>541</v>
      </c>
      <c r="F11" s="18" t="s">
        <v>603</v>
      </c>
      <c r="G11" s="10" t="s">
        <v>577</v>
      </c>
    </row>
    <row r="12" spans="1:7" ht="23.25" customHeight="1">
      <c r="A12" s="9"/>
      <c r="B12" s="10" t="s">
        <v>604</v>
      </c>
      <c r="C12" s="11">
        <v>0.1</v>
      </c>
      <c r="D12" s="10" t="s">
        <v>543</v>
      </c>
      <c r="E12" s="10" t="s">
        <v>579</v>
      </c>
      <c r="F12" s="18" t="s">
        <v>580</v>
      </c>
      <c r="G12" s="10" t="s">
        <v>577</v>
      </c>
    </row>
    <row r="13" spans="1:7" ht="23.25" customHeight="1">
      <c r="A13" s="9"/>
      <c r="B13" s="12" t="s">
        <v>773</v>
      </c>
      <c r="C13" s="11">
        <v>0.2</v>
      </c>
      <c r="D13" s="10" t="s">
        <v>606</v>
      </c>
      <c r="E13" s="10" t="s">
        <v>541</v>
      </c>
      <c r="F13" s="18" t="s">
        <v>607</v>
      </c>
      <c r="G13" s="10" t="s">
        <v>577</v>
      </c>
    </row>
    <row r="14" spans="1:7" ht="23.25" customHeight="1">
      <c r="A14" s="9"/>
      <c r="B14" s="12" t="s">
        <v>774</v>
      </c>
      <c r="C14" s="11">
        <v>0.2</v>
      </c>
      <c r="D14" s="10" t="s">
        <v>775</v>
      </c>
      <c r="E14" s="10" t="s">
        <v>541</v>
      </c>
      <c r="F14" s="18" t="s">
        <v>776</v>
      </c>
      <c r="G14" s="10" t="s">
        <v>577</v>
      </c>
    </row>
    <row r="15" spans="1:7" ht="23.25" customHeight="1">
      <c r="A15" s="9"/>
      <c r="B15" s="12" t="s">
        <v>777</v>
      </c>
      <c r="C15" s="11">
        <v>0.1</v>
      </c>
      <c r="D15" s="10" t="s">
        <v>543</v>
      </c>
      <c r="E15" s="10" t="s">
        <v>541</v>
      </c>
      <c r="F15" s="18" t="s">
        <v>591</v>
      </c>
      <c r="G15" s="10" t="s">
        <v>581</v>
      </c>
    </row>
    <row r="16" spans="1:7" ht="23.25" customHeight="1">
      <c r="A16" s="9"/>
      <c r="B16" s="12" t="s">
        <v>680</v>
      </c>
      <c r="C16" s="11">
        <v>0.1</v>
      </c>
      <c r="D16" s="10" t="s">
        <v>543</v>
      </c>
      <c r="E16" s="10" t="s">
        <v>541</v>
      </c>
      <c r="F16" s="18" t="s">
        <v>591</v>
      </c>
      <c r="G16" s="10" t="s">
        <v>581</v>
      </c>
    </row>
    <row r="17" spans="1:7" ht="23.25" customHeight="1">
      <c r="A17" s="9"/>
      <c r="B17" s="12" t="s">
        <v>594</v>
      </c>
      <c r="C17" s="11">
        <v>0.1</v>
      </c>
      <c r="D17" s="10" t="s">
        <v>543</v>
      </c>
      <c r="E17" s="10" t="s">
        <v>579</v>
      </c>
      <c r="F17" s="18" t="s">
        <v>580</v>
      </c>
      <c r="G17" s="10" t="s">
        <v>581</v>
      </c>
    </row>
    <row r="18" spans="1:7" ht="23.25" customHeight="1">
      <c r="A18" s="9"/>
      <c r="B18" s="12"/>
      <c r="C18" s="13"/>
      <c r="D18" s="10"/>
      <c r="E18" s="10"/>
      <c r="F18" s="19"/>
      <c r="G18" s="10"/>
    </row>
    <row r="19" spans="1:7" ht="23.25" customHeight="1">
      <c r="A19" s="9"/>
      <c r="B19" s="12"/>
      <c r="C19" s="13"/>
      <c r="D19" s="10"/>
      <c r="E19" s="10"/>
      <c r="F19" s="19"/>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G22"/>
  <sheetViews>
    <sheetView workbookViewId="0" topLeftCell="A1">
      <selection activeCell="J9" sqref="J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778</v>
      </c>
      <c r="C4" s="6"/>
      <c r="D4" s="6"/>
      <c r="E4" s="6" t="s">
        <v>563</v>
      </c>
      <c r="F4" s="6" t="s">
        <v>528</v>
      </c>
      <c r="G4" s="6"/>
    </row>
    <row r="5" spans="1:7" ht="27.75" customHeight="1">
      <c r="A5" s="6" t="s">
        <v>564</v>
      </c>
      <c r="B5" s="6">
        <v>100</v>
      </c>
      <c r="C5" s="6"/>
      <c r="D5" s="6"/>
      <c r="E5" s="6" t="s">
        <v>565</v>
      </c>
      <c r="F5" s="6">
        <v>100</v>
      </c>
      <c r="G5" s="6"/>
    </row>
    <row r="6" spans="1:7" ht="27.75" customHeight="1">
      <c r="A6" s="6"/>
      <c r="B6" s="6"/>
      <c r="C6" s="6"/>
      <c r="D6" s="6"/>
      <c r="E6" s="6" t="s">
        <v>566</v>
      </c>
      <c r="F6" s="6">
        <v>0</v>
      </c>
      <c r="G6" s="6"/>
    </row>
    <row r="7" spans="1:7" ht="65.25" customHeight="1">
      <c r="A7" s="6" t="s">
        <v>567</v>
      </c>
      <c r="B7" s="6" t="s">
        <v>779</v>
      </c>
      <c r="C7" s="6"/>
      <c r="D7" s="6"/>
      <c r="E7" s="6"/>
      <c r="F7" s="6"/>
      <c r="G7" s="6"/>
    </row>
    <row r="8" spans="1:7" ht="25.5" customHeight="1">
      <c r="A8" s="6" t="s">
        <v>569</v>
      </c>
      <c r="B8" s="6" t="s">
        <v>780</v>
      </c>
      <c r="C8" s="6"/>
      <c r="D8" s="6"/>
      <c r="E8" s="6"/>
      <c r="F8" s="6"/>
      <c r="G8" s="6"/>
    </row>
    <row r="9" spans="1:7" ht="37.5" customHeight="1">
      <c r="A9" s="6" t="s">
        <v>571</v>
      </c>
      <c r="B9" s="6" t="s">
        <v>781</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574</v>
      </c>
      <c r="C11" s="20">
        <v>0.2</v>
      </c>
      <c r="D11" s="10" t="s">
        <v>575</v>
      </c>
      <c r="E11" s="10" t="s">
        <v>541</v>
      </c>
      <c r="F11" s="21" t="s">
        <v>782</v>
      </c>
      <c r="G11" s="10" t="s">
        <v>577</v>
      </c>
    </row>
    <row r="12" spans="1:7" ht="23.25" customHeight="1">
      <c r="A12" s="9"/>
      <c r="B12" s="10" t="s">
        <v>578</v>
      </c>
      <c r="C12" s="20">
        <v>0.1</v>
      </c>
      <c r="D12" s="10" t="s">
        <v>543</v>
      </c>
      <c r="E12" s="10" t="s">
        <v>579</v>
      </c>
      <c r="F12" s="21" t="s">
        <v>580</v>
      </c>
      <c r="G12" s="10" t="s">
        <v>581</v>
      </c>
    </row>
    <row r="13" spans="1:7" ht="23.25" customHeight="1">
      <c r="A13" s="9"/>
      <c r="B13" s="10" t="s">
        <v>632</v>
      </c>
      <c r="C13" s="20">
        <v>0.2</v>
      </c>
      <c r="D13" s="10" t="s">
        <v>543</v>
      </c>
      <c r="E13" s="10" t="s">
        <v>579</v>
      </c>
      <c r="F13" s="21" t="s">
        <v>580</v>
      </c>
      <c r="G13" s="10" t="s">
        <v>577</v>
      </c>
    </row>
    <row r="14" spans="1:7" ht="23.25" customHeight="1">
      <c r="A14" s="9"/>
      <c r="B14" s="10" t="s">
        <v>582</v>
      </c>
      <c r="C14" s="20">
        <v>0.05</v>
      </c>
      <c r="D14" s="10" t="s">
        <v>583</v>
      </c>
      <c r="E14" s="10" t="s">
        <v>584</v>
      </c>
      <c r="F14" s="21" t="s">
        <v>585</v>
      </c>
      <c r="G14" s="10" t="s">
        <v>581</v>
      </c>
    </row>
    <row r="15" spans="1:7" ht="23.25" customHeight="1">
      <c r="A15" s="9"/>
      <c r="B15" s="12" t="s">
        <v>590</v>
      </c>
      <c r="C15" s="20">
        <v>0.05</v>
      </c>
      <c r="D15" s="10" t="s">
        <v>543</v>
      </c>
      <c r="E15" s="10" t="s">
        <v>541</v>
      </c>
      <c r="F15" s="21" t="s">
        <v>591</v>
      </c>
      <c r="G15" s="10" t="s">
        <v>581</v>
      </c>
    </row>
    <row r="16" spans="1:7" ht="23.25" customHeight="1">
      <c r="A16" s="9"/>
      <c r="B16" s="12" t="s">
        <v>592</v>
      </c>
      <c r="C16" s="20">
        <v>0.2</v>
      </c>
      <c r="D16" s="10" t="s">
        <v>543</v>
      </c>
      <c r="E16" s="10" t="s">
        <v>541</v>
      </c>
      <c r="F16" s="21" t="s">
        <v>591</v>
      </c>
      <c r="G16" s="10" t="s">
        <v>577</v>
      </c>
    </row>
    <row r="17" spans="1:7" ht="23.25" customHeight="1">
      <c r="A17" s="9"/>
      <c r="B17" s="12" t="s">
        <v>783</v>
      </c>
      <c r="C17" s="20">
        <v>0.1</v>
      </c>
      <c r="D17" s="10" t="s">
        <v>543</v>
      </c>
      <c r="E17" s="10" t="s">
        <v>541</v>
      </c>
      <c r="F17" s="21" t="s">
        <v>591</v>
      </c>
      <c r="G17" s="10" t="s">
        <v>577</v>
      </c>
    </row>
    <row r="18" spans="1:7" ht="23.25" customHeight="1">
      <c r="A18" s="9"/>
      <c r="B18" s="12" t="s">
        <v>594</v>
      </c>
      <c r="C18" s="20">
        <v>0.05</v>
      </c>
      <c r="D18" s="10" t="s">
        <v>543</v>
      </c>
      <c r="E18" s="10" t="s">
        <v>579</v>
      </c>
      <c r="F18" s="21" t="s">
        <v>580</v>
      </c>
      <c r="G18" s="10" t="s">
        <v>581</v>
      </c>
    </row>
    <row r="19" spans="1:7" ht="23.25" customHeight="1">
      <c r="A19" s="9"/>
      <c r="B19" s="12" t="s">
        <v>595</v>
      </c>
      <c r="C19" s="20">
        <v>0.05</v>
      </c>
      <c r="D19" s="10" t="s">
        <v>546</v>
      </c>
      <c r="E19" s="10" t="s">
        <v>541</v>
      </c>
      <c r="F19" s="21" t="s">
        <v>706</v>
      </c>
      <c r="G19" s="10" t="s">
        <v>581</v>
      </c>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5"/>
  <sheetViews>
    <sheetView showGridLines="0" showZeros="0" workbookViewId="0" topLeftCell="A1">
      <selection activeCell="J7" sqref="J7"/>
    </sheetView>
  </sheetViews>
  <sheetFormatPr defaultColWidth="6.875" defaultRowHeight="12.75" customHeight="1"/>
  <cols>
    <col min="1" max="1" width="23.625" style="54" customWidth="1"/>
    <col min="2" max="2" width="44.625" style="54" customWidth="1"/>
    <col min="3" max="5" width="15.375" style="54" customWidth="1"/>
    <col min="6" max="255" width="6.875" style="54" customWidth="1"/>
    <col min="256" max="256" width="23.625" style="54" customWidth="1"/>
  </cols>
  <sheetData>
    <row r="1" ht="19.5" customHeight="1">
      <c r="A1" s="55" t="s">
        <v>338</v>
      </c>
    </row>
    <row r="2" spans="1:5" ht="36" customHeight="1">
      <c r="A2" s="157" t="s">
        <v>339</v>
      </c>
      <c r="B2" s="133"/>
      <c r="C2" s="133"/>
      <c r="D2" s="133"/>
      <c r="E2" s="133"/>
    </row>
    <row r="3" spans="1:5" ht="19.5" customHeight="1">
      <c r="A3" s="144"/>
      <c r="B3" s="133"/>
      <c r="C3" s="133"/>
      <c r="D3" s="133"/>
      <c r="E3" s="133"/>
    </row>
    <row r="4" spans="1:5" ht="19.5" customHeight="1">
      <c r="A4" s="62"/>
      <c r="B4" s="61"/>
      <c r="C4" s="61"/>
      <c r="D4" s="61"/>
      <c r="E4" s="172" t="s">
        <v>313</v>
      </c>
    </row>
    <row r="5" spans="1:5" ht="19.5" customHeight="1">
      <c r="A5" s="89" t="s">
        <v>340</v>
      </c>
      <c r="B5" s="89"/>
      <c r="C5" s="89" t="s">
        <v>341</v>
      </c>
      <c r="D5" s="89"/>
      <c r="E5" s="89"/>
    </row>
    <row r="6" spans="1:5" ht="19.5" customHeight="1">
      <c r="A6" s="109" t="s">
        <v>342</v>
      </c>
      <c r="B6" s="109" t="s">
        <v>343</v>
      </c>
      <c r="C6" s="109" t="s">
        <v>344</v>
      </c>
      <c r="D6" s="109" t="s">
        <v>345</v>
      </c>
      <c r="E6" s="109" t="s">
        <v>346</v>
      </c>
    </row>
    <row r="7" spans="1:5" ht="19.5" customHeight="1">
      <c r="A7" s="97"/>
      <c r="B7" s="97" t="s">
        <v>318</v>
      </c>
      <c r="C7" s="97">
        <f>D7+E7</f>
        <v>3855.8100000000004</v>
      </c>
      <c r="D7" s="109">
        <f>D8+D15+D21+D26+D36</f>
        <v>1032.91</v>
      </c>
      <c r="E7" s="109">
        <f>E8+E15+E21+E26+E36</f>
        <v>2822.9</v>
      </c>
    </row>
    <row r="8" spans="1:5" ht="19.5" customHeight="1">
      <c r="A8" s="170">
        <v>208</v>
      </c>
      <c r="B8" s="71" t="s">
        <v>327</v>
      </c>
      <c r="C8" s="97">
        <f>D8+E8</f>
        <v>203.67000000000002</v>
      </c>
      <c r="D8" s="109">
        <f>D9+D13</f>
        <v>168.67000000000002</v>
      </c>
      <c r="E8" s="109">
        <f>E9+E13</f>
        <v>35</v>
      </c>
    </row>
    <row r="9" spans="1:5" ht="19.5" customHeight="1">
      <c r="A9" s="70" t="s">
        <v>347</v>
      </c>
      <c r="B9" s="71" t="s">
        <v>348</v>
      </c>
      <c r="C9" s="98">
        <f aca="true" t="shared" si="0" ref="C9:C38">D9+E9</f>
        <v>168.67000000000002</v>
      </c>
      <c r="D9" s="171">
        <f>D10+D11+D12</f>
        <v>168.67000000000002</v>
      </c>
      <c r="E9" s="173"/>
    </row>
    <row r="10" spans="1:5" ht="19.5" customHeight="1">
      <c r="A10" s="70" t="s">
        <v>349</v>
      </c>
      <c r="B10" s="71" t="s">
        <v>350</v>
      </c>
      <c r="C10" s="98">
        <f t="shared" si="0"/>
        <v>54.6</v>
      </c>
      <c r="D10" s="171">
        <v>54.6</v>
      </c>
      <c r="E10" s="173"/>
    </row>
    <row r="11" spans="1:5" ht="19.5" customHeight="1">
      <c r="A11" s="70" t="s">
        <v>351</v>
      </c>
      <c r="B11" s="71" t="s">
        <v>352</v>
      </c>
      <c r="C11" s="98">
        <f t="shared" si="0"/>
        <v>27.3</v>
      </c>
      <c r="D11" s="171">
        <v>27.3</v>
      </c>
      <c r="E11" s="173"/>
    </row>
    <row r="12" spans="1:5" ht="19.5" customHeight="1">
      <c r="A12" s="70" t="s">
        <v>353</v>
      </c>
      <c r="B12" s="71" t="s">
        <v>354</v>
      </c>
      <c r="C12" s="98">
        <f t="shared" si="0"/>
        <v>86.77</v>
      </c>
      <c r="D12" s="171">
        <v>86.77</v>
      </c>
      <c r="E12" s="173"/>
    </row>
    <row r="13" spans="1:5" ht="19.5" customHeight="1">
      <c r="A13" s="70" t="s">
        <v>355</v>
      </c>
      <c r="B13" s="71" t="s">
        <v>356</v>
      </c>
      <c r="C13" s="98">
        <f t="shared" si="0"/>
        <v>35</v>
      </c>
      <c r="D13" s="171"/>
      <c r="E13" s="171">
        <f>E14</f>
        <v>35</v>
      </c>
    </row>
    <row r="14" spans="1:5" ht="19.5" customHeight="1">
      <c r="A14" s="70" t="s">
        <v>357</v>
      </c>
      <c r="B14" s="71" t="s">
        <v>358</v>
      </c>
      <c r="C14" s="98">
        <f t="shared" si="0"/>
        <v>35</v>
      </c>
      <c r="D14" s="171"/>
      <c r="E14" s="171">
        <v>35</v>
      </c>
    </row>
    <row r="15" spans="1:5" ht="19.5" customHeight="1">
      <c r="A15" s="71" t="s">
        <v>359</v>
      </c>
      <c r="B15" s="71" t="s">
        <v>329</v>
      </c>
      <c r="C15" s="97">
        <f t="shared" si="0"/>
        <v>51.220000000000006</v>
      </c>
      <c r="D15" s="109">
        <f>D16</f>
        <v>51.220000000000006</v>
      </c>
      <c r="E15" s="173"/>
    </row>
    <row r="16" spans="1:5" ht="19.5" customHeight="1">
      <c r="A16" s="70" t="s">
        <v>360</v>
      </c>
      <c r="B16" s="71" t="s">
        <v>361</v>
      </c>
      <c r="C16" s="98">
        <f t="shared" si="0"/>
        <v>51.220000000000006</v>
      </c>
      <c r="D16" s="171">
        <f>D17+D18+D19+D20</f>
        <v>51.220000000000006</v>
      </c>
      <c r="E16" s="173"/>
    </row>
    <row r="17" spans="1:5" ht="19.5" customHeight="1">
      <c r="A17" s="70" t="s">
        <v>362</v>
      </c>
      <c r="B17" s="71" t="s">
        <v>363</v>
      </c>
      <c r="C17" s="98">
        <f t="shared" si="0"/>
        <v>22.12</v>
      </c>
      <c r="D17" s="171">
        <v>22.12</v>
      </c>
      <c r="E17" s="173"/>
    </row>
    <row r="18" spans="1:5" ht="19.5" customHeight="1">
      <c r="A18" s="70" t="s">
        <v>364</v>
      </c>
      <c r="B18" s="71" t="s">
        <v>365</v>
      </c>
      <c r="C18" s="98">
        <f t="shared" si="0"/>
        <v>14.34</v>
      </c>
      <c r="D18" s="171">
        <v>14.34</v>
      </c>
      <c r="E18" s="173"/>
    </row>
    <row r="19" spans="1:5" ht="19.5" customHeight="1">
      <c r="A19" s="70" t="s">
        <v>366</v>
      </c>
      <c r="B19" s="71" t="s">
        <v>367</v>
      </c>
      <c r="C19" s="98">
        <f t="shared" si="0"/>
        <v>11.16</v>
      </c>
      <c r="D19" s="171">
        <v>11.16</v>
      </c>
      <c r="E19" s="173"/>
    </row>
    <row r="20" spans="1:5" ht="19.5" customHeight="1">
      <c r="A20" s="70" t="s">
        <v>368</v>
      </c>
      <c r="B20" s="71" t="s">
        <v>369</v>
      </c>
      <c r="C20" s="98">
        <f t="shared" si="0"/>
        <v>3.6</v>
      </c>
      <c r="D20" s="171">
        <v>3.6</v>
      </c>
      <c r="E20" s="173"/>
    </row>
    <row r="21" spans="1:5" ht="19.5" customHeight="1">
      <c r="A21" s="71" t="s">
        <v>370</v>
      </c>
      <c r="B21" s="71" t="s">
        <v>331</v>
      </c>
      <c r="C21" s="97">
        <f t="shared" si="0"/>
        <v>1086.94</v>
      </c>
      <c r="D21" s="109">
        <f>D22+D24</f>
        <v>86.94</v>
      </c>
      <c r="E21" s="109">
        <f>E22+E24</f>
        <v>1000</v>
      </c>
    </row>
    <row r="22" spans="1:5" ht="19.5" customHeight="1">
      <c r="A22" s="70" t="s">
        <v>371</v>
      </c>
      <c r="B22" s="71" t="s">
        <v>372</v>
      </c>
      <c r="C22" s="98">
        <f t="shared" si="0"/>
        <v>86.94</v>
      </c>
      <c r="D22" s="171">
        <f>D23</f>
        <v>86.94</v>
      </c>
      <c r="E22" s="173"/>
    </row>
    <row r="23" spans="1:5" ht="19.5" customHeight="1">
      <c r="A23" s="70" t="s">
        <v>373</v>
      </c>
      <c r="B23" s="71" t="s">
        <v>374</v>
      </c>
      <c r="C23" s="98">
        <f t="shared" si="0"/>
        <v>86.94</v>
      </c>
      <c r="D23" s="171">
        <v>86.94</v>
      </c>
      <c r="E23" s="173"/>
    </row>
    <row r="24" spans="1:5" ht="19.5" customHeight="1">
      <c r="A24" s="70" t="s">
        <v>375</v>
      </c>
      <c r="B24" s="71" t="s">
        <v>376</v>
      </c>
      <c r="C24" s="98">
        <f t="shared" si="0"/>
        <v>1000</v>
      </c>
      <c r="D24" s="171"/>
      <c r="E24" s="171">
        <f>E25</f>
        <v>1000</v>
      </c>
    </row>
    <row r="25" spans="1:5" ht="19.5" customHeight="1">
      <c r="A25" s="70" t="s">
        <v>377</v>
      </c>
      <c r="B25" s="71" t="s">
        <v>378</v>
      </c>
      <c r="C25" s="98">
        <f t="shared" si="0"/>
        <v>1000</v>
      </c>
      <c r="D25" s="171"/>
      <c r="E25" s="171">
        <v>1000</v>
      </c>
    </row>
    <row r="26" spans="1:5" ht="19.5" customHeight="1">
      <c r="A26" s="70" t="s">
        <v>379</v>
      </c>
      <c r="B26" s="71" t="s">
        <v>380</v>
      </c>
      <c r="C26" s="97">
        <f t="shared" si="0"/>
        <v>2473.04</v>
      </c>
      <c r="D26" s="109">
        <f>D27+D33</f>
        <v>685.14</v>
      </c>
      <c r="E26" s="109">
        <f>E27+E33</f>
        <v>1787.9</v>
      </c>
    </row>
    <row r="27" spans="1:5" ht="19.5" customHeight="1">
      <c r="A27" s="70" t="s">
        <v>381</v>
      </c>
      <c r="B27" s="71" t="s">
        <v>382</v>
      </c>
      <c r="C27" s="98">
        <f t="shared" si="0"/>
        <v>2215.73</v>
      </c>
      <c r="D27" s="171">
        <f>D28+D29+D30+D31+D32</f>
        <v>427.83</v>
      </c>
      <c r="E27" s="171">
        <f>E28+E29+E30+E31+E32</f>
        <v>1787.9</v>
      </c>
    </row>
    <row r="28" spans="1:5" ht="19.5" customHeight="1">
      <c r="A28" s="70" t="s">
        <v>383</v>
      </c>
      <c r="B28" s="71" t="s">
        <v>384</v>
      </c>
      <c r="C28" s="98">
        <f t="shared" si="0"/>
        <v>427.83</v>
      </c>
      <c r="D28" s="171">
        <v>427.83</v>
      </c>
      <c r="E28" s="173"/>
    </row>
    <row r="29" spans="1:5" ht="19.5" customHeight="1">
      <c r="A29" s="70" t="s">
        <v>385</v>
      </c>
      <c r="B29" s="71" t="s">
        <v>386</v>
      </c>
      <c r="C29" s="98">
        <f t="shared" si="0"/>
        <v>472.9</v>
      </c>
      <c r="D29" s="171"/>
      <c r="E29" s="171">
        <v>472.9</v>
      </c>
    </row>
    <row r="30" spans="1:5" ht="19.5" customHeight="1">
      <c r="A30" s="70" t="s">
        <v>387</v>
      </c>
      <c r="B30" s="71" t="s">
        <v>388</v>
      </c>
      <c r="C30" s="98">
        <f t="shared" si="0"/>
        <v>20</v>
      </c>
      <c r="D30" s="171"/>
      <c r="E30" s="173">
        <v>20</v>
      </c>
    </row>
    <row r="31" spans="1:5" ht="19.5" customHeight="1">
      <c r="A31" s="70" t="s">
        <v>389</v>
      </c>
      <c r="B31" s="71" t="s">
        <v>390</v>
      </c>
      <c r="C31" s="98">
        <f t="shared" si="0"/>
        <v>1195</v>
      </c>
      <c r="D31" s="171"/>
      <c r="E31" s="173">
        <v>1195</v>
      </c>
    </row>
    <row r="32" spans="1:5" ht="19.5" customHeight="1">
      <c r="A32" s="70" t="s">
        <v>391</v>
      </c>
      <c r="B32" s="71" t="s">
        <v>392</v>
      </c>
      <c r="C32" s="98">
        <f t="shared" si="0"/>
        <v>100</v>
      </c>
      <c r="D32" s="171"/>
      <c r="E32" s="173">
        <v>100</v>
      </c>
    </row>
    <row r="33" spans="1:5" ht="19.5" customHeight="1">
      <c r="A33" s="70" t="s">
        <v>393</v>
      </c>
      <c r="B33" s="71" t="s">
        <v>394</v>
      </c>
      <c r="C33" s="98">
        <f t="shared" si="0"/>
        <v>257.31</v>
      </c>
      <c r="D33" s="171">
        <f>D34+D35</f>
        <v>257.31</v>
      </c>
      <c r="E33" s="173"/>
    </row>
    <row r="34" spans="1:5" ht="19.5" customHeight="1">
      <c r="A34" s="70" t="s">
        <v>395</v>
      </c>
      <c r="B34" s="71" t="s">
        <v>396</v>
      </c>
      <c r="C34" s="98">
        <f t="shared" si="0"/>
        <v>60.77</v>
      </c>
      <c r="D34" s="171">
        <v>60.77</v>
      </c>
      <c r="E34" s="173"/>
    </row>
    <row r="35" spans="1:5" ht="19.5" customHeight="1">
      <c r="A35" s="70" t="s">
        <v>397</v>
      </c>
      <c r="B35" s="71" t="s">
        <v>398</v>
      </c>
      <c r="C35" s="98">
        <f t="shared" si="0"/>
        <v>196.54</v>
      </c>
      <c r="D35" s="171">
        <v>196.54</v>
      </c>
      <c r="E35" s="173"/>
    </row>
    <row r="36" spans="1:5" ht="19.5" customHeight="1">
      <c r="A36" s="70" t="s">
        <v>399</v>
      </c>
      <c r="B36" s="71" t="s">
        <v>334</v>
      </c>
      <c r="C36" s="97">
        <f t="shared" si="0"/>
        <v>40.94</v>
      </c>
      <c r="D36" s="109">
        <f>D37</f>
        <v>40.94</v>
      </c>
      <c r="E36" s="173"/>
    </row>
    <row r="37" spans="1:5" ht="19.5" customHeight="1">
      <c r="A37" s="70" t="s">
        <v>400</v>
      </c>
      <c r="B37" s="71" t="s">
        <v>401</v>
      </c>
      <c r="C37" s="98">
        <f t="shared" si="0"/>
        <v>40.94</v>
      </c>
      <c r="D37" s="171">
        <f>D38</f>
        <v>40.94</v>
      </c>
      <c r="E37" s="173"/>
    </row>
    <row r="38" spans="1:5" ht="19.5" customHeight="1">
      <c r="A38" s="70" t="s">
        <v>402</v>
      </c>
      <c r="B38" s="71" t="s">
        <v>403</v>
      </c>
      <c r="C38" s="98">
        <f t="shared" si="0"/>
        <v>40.94</v>
      </c>
      <c r="D38" s="171">
        <v>40.94</v>
      </c>
      <c r="E38" s="173"/>
    </row>
    <row r="39" spans="1:5" ht="19.5" customHeight="1">
      <c r="A39" s="142" t="s">
        <v>404</v>
      </c>
      <c r="B39" s="56"/>
      <c r="C39" s="56"/>
      <c r="D39" s="56"/>
      <c r="E39" s="56"/>
    </row>
    <row r="40" spans="1:5" ht="12.75" customHeight="1">
      <c r="A40" s="56"/>
      <c r="B40" s="56"/>
      <c r="C40" s="56"/>
      <c r="D40" s="56"/>
      <c r="E40" s="56"/>
    </row>
    <row r="41" spans="1:5" ht="12.75" customHeight="1">
      <c r="A41" s="56"/>
      <c r="B41" s="56"/>
      <c r="C41" s="56"/>
      <c r="D41" s="56"/>
      <c r="E41" s="56"/>
    </row>
    <row r="42" spans="1:5" ht="12.75" customHeight="1">
      <c r="A42" s="56"/>
      <c r="B42" s="56"/>
      <c r="C42" s="56"/>
      <c r="D42" s="56"/>
      <c r="E42" s="56"/>
    </row>
    <row r="43" spans="1:5" ht="12.75" customHeight="1">
      <c r="A43" s="56"/>
      <c r="B43" s="56"/>
      <c r="D43" s="56"/>
      <c r="E43" s="56"/>
    </row>
    <row r="44" spans="1:5" ht="12.75" customHeight="1">
      <c r="A44" s="56"/>
      <c r="B44" s="56"/>
      <c r="D44" s="56"/>
      <c r="E44" s="56"/>
    </row>
    <row r="45" s="56" customFormat="1" ht="12.75" customHeight="1"/>
    <row r="46" spans="1:2" ht="12.75" customHeight="1">
      <c r="A46" s="56"/>
      <c r="B46" s="56"/>
    </row>
    <row r="47" spans="1:4" ht="12.75" customHeight="1">
      <c r="A47" s="56"/>
      <c r="B47" s="56"/>
      <c r="D47" s="56"/>
    </row>
    <row r="48" spans="1:2" ht="12.75" customHeight="1">
      <c r="A48" s="56"/>
      <c r="B48" s="56"/>
    </row>
    <row r="49" spans="1:2" ht="12.75" customHeight="1">
      <c r="A49" s="56"/>
      <c r="B49" s="56"/>
    </row>
    <row r="50" spans="2:3" ht="12.75" customHeight="1">
      <c r="B50" s="56"/>
      <c r="C50" s="56"/>
    </row>
    <row r="52" ht="12.75" customHeight="1">
      <c r="A52" s="56"/>
    </row>
    <row r="54" ht="12.75" customHeight="1">
      <c r="B54" s="56"/>
    </row>
    <row r="55" ht="12.75" customHeight="1">
      <c r="B55" s="56"/>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G22"/>
  <sheetViews>
    <sheetView workbookViewId="0" topLeftCell="A1">
      <selection activeCell="B10" sqref="B10:G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784</v>
      </c>
      <c r="C4" s="6"/>
      <c r="D4" s="6"/>
      <c r="E4" s="6" t="s">
        <v>563</v>
      </c>
      <c r="F4" s="6" t="s">
        <v>528</v>
      </c>
      <c r="G4" s="6"/>
    </row>
    <row r="5" spans="1:7" ht="27.75" customHeight="1">
      <c r="A5" s="6" t="s">
        <v>564</v>
      </c>
      <c r="B5" s="6">
        <v>100</v>
      </c>
      <c r="C5" s="6"/>
      <c r="D5" s="6"/>
      <c r="E5" s="6" t="s">
        <v>565</v>
      </c>
      <c r="F5" s="6">
        <v>100</v>
      </c>
      <c r="G5" s="6"/>
    </row>
    <row r="6" spans="1:7" ht="27.75" customHeight="1">
      <c r="A6" s="6"/>
      <c r="B6" s="6"/>
      <c r="C6" s="6"/>
      <c r="D6" s="6"/>
      <c r="E6" s="6" t="s">
        <v>566</v>
      </c>
      <c r="F6" s="6">
        <v>0</v>
      </c>
      <c r="G6" s="6"/>
    </row>
    <row r="7" spans="1:7" ht="65.25" customHeight="1">
      <c r="A7" s="6" t="s">
        <v>567</v>
      </c>
      <c r="B7" s="6" t="s">
        <v>785</v>
      </c>
      <c r="C7" s="6"/>
      <c r="D7" s="6"/>
      <c r="E7" s="6"/>
      <c r="F7" s="6"/>
      <c r="G7" s="6"/>
    </row>
    <row r="8" spans="1:7" ht="25.5" customHeight="1">
      <c r="A8" s="6" t="s">
        <v>569</v>
      </c>
      <c r="B8" s="6" t="s">
        <v>786</v>
      </c>
      <c r="C8" s="6"/>
      <c r="D8" s="6"/>
      <c r="E8" s="6"/>
      <c r="F8" s="6"/>
      <c r="G8" s="6"/>
    </row>
    <row r="9" spans="1:7" ht="37.5" customHeight="1">
      <c r="A9" s="6" t="s">
        <v>571</v>
      </c>
      <c r="B9" s="6" t="s">
        <v>781</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574</v>
      </c>
      <c r="C11" s="11">
        <v>0.2</v>
      </c>
      <c r="D11" s="10" t="s">
        <v>575</v>
      </c>
      <c r="E11" s="10" t="s">
        <v>541</v>
      </c>
      <c r="F11" s="18" t="s">
        <v>580</v>
      </c>
      <c r="G11" s="10" t="s">
        <v>577</v>
      </c>
    </row>
    <row r="12" spans="1:7" ht="23.25" customHeight="1">
      <c r="A12" s="9"/>
      <c r="B12" s="10" t="s">
        <v>578</v>
      </c>
      <c r="C12" s="11">
        <v>0.1</v>
      </c>
      <c r="D12" s="10" t="s">
        <v>543</v>
      </c>
      <c r="E12" s="10" t="s">
        <v>579</v>
      </c>
      <c r="F12" s="18" t="s">
        <v>580</v>
      </c>
      <c r="G12" s="10" t="s">
        <v>581</v>
      </c>
    </row>
    <row r="13" spans="1:7" ht="23.25" customHeight="1">
      <c r="A13" s="9"/>
      <c r="B13" s="10" t="s">
        <v>582</v>
      </c>
      <c r="C13" s="11">
        <v>0.05</v>
      </c>
      <c r="D13" s="10" t="s">
        <v>583</v>
      </c>
      <c r="E13" s="10" t="s">
        <v>584</v>
      </c>
      <c r="F13" s="18" t="s">
        <v>585</v>
      </c>
      <c r="G13" s="10" t="s">
        <v>581</v>
      </c>
    </row>
    <row r="14" spans="1:7" ht="23.25" customHeight="1">
      <c r="A14" s="9"/>
      <c r="B14" s="10" t="s">
        <v>787</v>
      </c>
      <c r="C14" s="11">
        <v>0.2</v>
      </c>
      <c r="D14" s="10" t="s">
        <v>543</v>
      </c>
      <c r="E14" s="10" t="s">
        <v>579</v>
      </c>
      <c r="F14" s="18" t="s">
        <v>580</v>
      </c>
      <c r="G14" s="10" t="s">
        <v>577</v>
      </c>
    </row>
    <row r="15" spans="1:7" ht="23.25" customHeight="1">
      <c r="A15" s="9"/>
      <c r="B15" s="12" t="s">
        <v>590</v>
      </c>
      <c r="C15" s="11">
        <v>0.05</v>
      </c>
      <c r="D15" s="10" t="s">
        <v>543</v>
      </c>
      <c r="E15" s="10" t="s">
        <v>541</v>
      </c>
      <c r="F15" s="18" t="s">
        <v>591</v>
      </c>
      <c r="G15" s="10" t="s">
        <v>581</v>
      </c>
    </row>
    <row r="16" spans="1:7" ht="23.25" customHeight="1">
      <c r="A16" s="9"/>
      <c r="B16" s="12" t="s">
        <v>788</v>
      </c>
      <c r="C16" s="11">
        <v>0.2</v>
      </c>
      <c r="D16" s="10" t="s">
        <v>543</v>
      </c>
      <c r="E16" s="10" t="s">
        <v>541</v>
      </c>
      <c r="F16" s="18" t="s">
        <v>591</v>
      </c>
      <c r="G16" s="10" t="s">
        <v>577</v>
      </c>
    </row>
    <row r="17" spans="1:7" ht="23.25" customHeight="1">
      <c r="A17" s="9"/>
      <c r="B17" s="12" t="s">
        <v>593</v>
      </c>
      <c r="C17" s="11">
        <v>0.1</v>
      </c>
      <c r="D17" s="10" t="s">
        <v>543</v>
      </c>
      <c r="E17" s="10" t="s">
        <v>541</v>
      </c>
      <c r="F17" s="18" t="s">
        <v>591</v>
      </c>
      <c r="G17" s="10" t="s">
        <v>577</v>
      </c>
    </row>
    <row r="18" spans="1:7" ht="23.25" customHeight="1">
      <c r="A18" s="9"/>
      <c r="B18" s="12" t="s">
        <v>671</v>
      </c>
      <c r="C18" s="11">
        <v>0.05</v>
      </c>
      <c r="D18" s="10" t="s">
        <v>543</v>
      </c>
      <c r="E18" s="10" t="s">
        <v>579</v>
      </c>
      <c r="F18" s="18" t="s">
        <v>580</v>
      </c>
      <c r="G18" s="10" t="s">
        <v>581</v>
      </c>
    </row>
    <row r="19" spans="1:7" ht="23.25" customHeight="1">
      <c r="A19" s="9"/>
      <c r="B19" s="12" t="s">
        <v>789</v>
      </c>
      <c r="C19" s="11">
        <v>0.05</v>
      </c>
      <c r="D19" s="10" t="s">
        <v>546</v>
      </c>
      <c r="E19" s="10" t="s">
        <v>541</v>
      </c>
      <c r="F19" s="18" t="s">
        <v>706</v>
      </c>
      <c r="G19" s="10" t="s">
        <v>581</v>
      </c>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1:G22"/>
  <sheetViews>
    <sheetView workbookViewId="0" topLeftCell="A1">
      <selection activeCell="C11" sqref="C11:C1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790</v>
      </c>
      <c r="C4" s="6"/>
      <c r="D4" s="6"/>
      <c r="E4" s="6" t="s">
        <v>563</v>
      </c>
      <c r="F4" s="6" t="s">
        <v>528</v>
      </c>
      <c r="G4" s="6"/>
    </row>
    <row r="5" spans="1:7" ht="27.75" customHeight="1">
      <c r="A5" s="6" t="s">
        <v>564</v>
      </c>
      <c r="B5" s="6">
        <v>45</v>
      </c>
      <c r="C5" s="6"/>
      <c r="D5" s="6"/>
      <c r="E5" s="6" t="s">
        <v>565</v>
      </c>
      <c r="F5" s="6">
        <v>45</v>
      </c>
      <c r="G5" s="6"/>
    </row>
    <row r="6" spans="1:7" ht="27.75" customHeight="1">
      <c r="A6" s="6"/>
      <c r="B6" s="6"/>
      <c r="C6" s="6"/>
      <c r="D6" s="6"/>
      <c r="E6" s="6" t="s">
        <v>566</v>
      </c>
      <c r="F6" s="6">
        <v>0</v>
      </c>
      <c r="G6" s="6"/>
    </row>
    <row r="7" spans="1:7" ht="42.75" customHeight="1">
      <c r="A7" s="6" t="s">
        <v>567</v>
      </c>
      <c r="B7" s="6" t="s">
        <v>791</v>
      </c>
      <c r="C7" s="6"/>
      <c r="D7" s="6"/>
      <c r="E7" s="6"/>
      <c r="F7" s="6"/>
      <c r="G7" s="6"/>
    </row>
    <row r="8" spans="1:7" ht="25.5" customHeight="1">
      <c r="A8" s="6" t="s">
        <v>569</v>
      </c>
      <c r="B8" s="6" t="s">
        <v>792</v>
      </c>
      <c r="C8" s="6"/>
      <c r="D8" s="6"/>
      <c r="E8" s="6"/>
      <c r="F8" s="6"/>
      <c r="G8" s="6"/>
    </row>
    <row r="9" spans="1:7" ht="37.5" customHeight="1">
      <c r="A9" s="6" t="s">
        <v>571</v>
      </c>
      <c r="B9" s="6" t="s">
        <v>793</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794</v>
      </c>
      <c r="C11" s="20">
        <v>0.15</v>
      </c>
      <c r="D11" s="10" t="s">
        <v>546</v>
      </c>
      <c r="E11" s="10" t="s">
        <v>541</v>
      </c>
      <c r="F11" s="21" t="s">
        <v>607</v>
      </c>
      <c r="G11" s="10" t="s">
        <v>577</v>
      </c>
    </row>
    <row r="12" spans="1:7" ht="23.25" customHeight="1">
      <c r="A12" s="9"/>
      <c r="B12" s="10" t="s">
        <v>795</v>
      </c>
      <c r="C12" s="20">
        <v>0.15</v>
      </c>
      <c r="D12" s="10" t="s">
        <v>553</v>
      </c>
      <c r="E12" s="10" t="s">
        <v>541</v>
      </c>
      <c r="F12" s="21" t="s">
        <v>742</v>
      </c>
      <c r="G12" s="10" t="s">
        <v>577</v>
      </c>
    </row>
    <row r="13" spans="1:7" ht="23.25" customHeight="1">
      <c r="A13" s="9"/>
      <c r="B13" s="10" t="s">
        <v>796</v>
      </c>
      <c r="C13" s="20">
        <v>0.1</v>
      </c>
      <c r="D13" s="10" t="s">
        <v>553</v>
      </c>
      <c r="E13" s="10" t="s">
        <v>541</v>
      </c>
      <c r="F13" s="21" t="s">
        <v>742</v>
      </c>
      <c r="G13" s="10" t="s">
        <v>581</v>
      </c>
    </row>
    <row r="14" spans="1:7" ht="23.25" customHeight="1">
      <c r="A14" s="9"/>
      <c r="B14" s="10" t="s">
        <v>797</v>
      </c>
      <c r="C14" s="20">
        <v>0.1</v>
      </c>
      <c r="D14" s="10" t="s">
        <v>543</v>
      </c>
      <c r="E14" s="10" t="s">
        <v>579</v>
      </c>
      <c r="F14" s="21" t="s">
        <v>580</v>
      </c>
      <c r="G14" s="10" t="s">
        <v>581</v>
      </c>
    </row>
    <row r="15" spans="1:7" ht="23.25" customHeight="1">
      <c r="A15" s="9"/>
      <c r="B15" s="10" t="s">
        <v>604</v>
      </c>
      <c r="C15" s="20">
        <v>0.1</v>
      </c>
      <c r="D15" s="10" t="s">
        <v>543</v>
      </c>
      <c r="E15" s="10" t="s">
        <v>579</v>
      </c>
      <c r="F15" s="21" t="s">
        <v>580</v>
      </c>
      <c r="G15" s="10" t="s">
        <v>581</v>
      </c>
    </row>
    <row r="16" spans="1:7" ht="23.25" customHeight="1">
      <c r="A16" s="9"/>
      <c r="B16" s="12" t="s">
        <v>798</v>
      </c>
      <c r="C16" s="20">
        <v>0.15</v>
      </c>
      <c r="D16" s="10" t="s">
        <v>606</v>
      </c>
      <c r="E16" s="10" t="s">
        <v>541</v>
      </c>
      <c r="F16" s="21" t="s">
        <v>742</v>
      </c>
      <c r="G16" s="10" t="s">
        <v>577</v>
      </c>
    </row>
    <row r="17" spans="1:7" ht="23.25" customHeight="1">
      <c r="A17" s="9"/>
      <c r="B17" s="12" t="s">
        <v>799</v>
      </c>
      <c r="C17" s="20">
        <v>0.15</v>
      </c>
      <c r="D17" s="10" t="s">
        <v>543</v>
      </c>
      <c r="E17" s="10" t="s">
        <v>541</v>
      </c>
      <c r="F17" s="21" t="s">
        <v>591</v>
      </c>
      <c r="G17" s="10" t="s">
        <v>577</v>
      </c>
    </row>
    <row r="18" spans="1:7" ht="23.25" customHeight="1">
      <c r="A18" s="9"/>
      <c r="B18" s="12" t="s">
        <v>594</v>
      </c>
      <c r="C18" s="20">
        <v>0.1</v>
      </c>
      <c r="D18" s="10" t="s">
        <v>543</v>
      </c>
      <c r="E18" s="10" t="s">
        <v>579</v>
      </c>
      <c r="F18" s="21" t="s">
        <v>800</v>
      </c>
      <c r="G18" s="10" t="s">
        <v>581</v>
      </c>
    </row>
    <row r="19" spans="1:7" ht="23.25" customHeight="1">
      <c r="A19" s="9"/>
      <c r="B19" s="12"/>
      <c r="C19" s="11"/>
      <c r="D19" s="10"/>
      <c r="E19" s="10"/>
      <c r="F19" s="18"/>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32.xml><?xml version="1.0" encoding="utf-8"?>
<worksheet xmlns="http://schemas.openxmlformats.org/spreadsheetml/2006/main" xmlns:r="http://schemas.openxmlformats.org/officeDocument/2006/relationships">
  <dimension ref="A1:G22"/>
  <sheetViews>
    <sheetView workbookViewId="0" topLeftCell="A1">
      <selection activeCell="J14" sqref="J1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801</v>
      </c>
      <c r="C4" s="6"/>
      <c r="D4" s="6"/>
      <c r="E4" s="6" t="s">
        <v>563</v>
      </c>
      <c r="F4" s="6" t="s">
        <v>528</v>
      </c>
      <c r="G4" s="6"/>
    </row>
    <row r="5" spans="1:7" ht="27.75" customHeight="1">
      <c r="A5" s="6" t="s">
        <v>564</v>
      </c>
      <c r="B5" s="6">
        <v>20</v>
      </c>
      <c r="C5" s="6"/>
      <c r="D5" s="6"/>
      <c r="E5" s="6" t="s">
        <v>565</v>
      </c>
      <c r="F5" s="6">
        <v>20</v>
      </c>
      <c r="G5" s="6"/>
    </row>
    <row r="6" spans="1:7" ht="27.75" customHeight="1">
      <c r="A6" s="6"/>
      <c r="B6" s="6"/>
      <c r="C6" s="6"/>
      <c r="D6" s="6"/>
      <c r="E6" s="6" t="s">
        <v>566</v>
      </c>
      <c r="F6" s="6">
        <v>0</v>
      </c>
      <c r="G6" s="6"/>
    </row>
    <row r="7" spans="1:7" ht="42.75" customHeight="1">
      <c r="A7" s="6" t="s">
        <v>567</v>
      </c>
      <c r="B7" s="6" t="s">
        <v>802</v>
      </c>
      <c r="C7" s="6"/>
      <c r="D7" s="6"/>
      <c r="E7" s="6"/>
      <c r="F7" s="6"/>
      <c r="G7" s="6"/>
    </row>
    <row r="8" spans="1:7" ht="25.5" customHeight="1">
      <c r="A8" s="6" t="s">
        <v>569</v>
      </c>
      <c r="B8" s="6" t="s">
        <v>803</v>
      </c>
      <c r="C8" s="6"/>
      <c r="D8" s="6"/>
      <c r="E8" s="6"/>
      <c r="F8" s="6"/>
      <c r="G8" s="6"/>
    </row>
    <row r="9" spans="1:7" ht="37.5" customHeight="1">
      <c r="A9" s="6" t="s">
        <v>571</v>
      </c>
      <c r="B9" s="6" t="s">
        <v>804</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805</v>
      </c>
      <c r="C11" s="11">
        <v>0.2</v>
      </c>
      <c r="D11" s="10" t="s">
        <v>728</v>
      </c>
      <c r="E11" s="10" t="s">
        <v>541</v>
      </c>
      <c r="F11" s="18" t="s">
        <v>806</v>
      </c>
      <c r="G11" s="10" t="s">
        <v>577</v>
      </c>
    </row>
    <row r="12" spans="1:7" ht="23.25" customHeight="1">
      <c r="A12" s="9"/>
      <c r="B12" s="10" t="s">
        <v>807</v>
      </c>
      <c r="C12" s="11">
        <v>0.1</v>
      </c>
      <c r="D12" s="10" t="s">
        <v>728</v>
      </c>
      <c r="E12" s="10" t="s">
        <v>541</v>
      </c>
      <c r="F12" s="18" t="s">
        <v>806</v>
      </c>
      <c r="G12" s="10" t="s">
        <v>577</v>
      </c>
    </row>
    <row r="13" spans="1:7" ht="23.25" customHeight="1">
      <c r="A13" s="9"/>
      <c r="B13" s="10" t="s">
        <v>808</v>
      </c>
      <c r="C13" s="11">
        <v>0.1</v>
      </c>
      <c r="D13" s="10" t="s">
        <v>543</v>
      </c>
      <c r="E13" s="10" t="s">
        <v>541</v>
      </c>
      <c r="F13" s="18" t="s">
        <v>591</v>
      </c>
      <c r="G13" s="10" t="s">
        <v>581</v>
      </c>
    </row>
    <row r="14" spans="1:7" ht="23.25" customHeight="1">
      <c r="A14" s="9"/>
      <c r="B14" s="10" t="s">
        <v>604</v>
      </c>
      <c r="C14" s="11">
        <v>0.1</v>
      </c>
      <c r="D14" s="10" t="s">
        <v>543</v>
      </c>
      <c r="E14" s="10" t="s">
        <v>579</v>
      </c>
      <c r="F14" s="18" t="s">
        <v>580</v>
      </c>
      <c r="G14" s="10" t="s">
        <v>581</v>
      </c>
    </row>
    <row r="15" spans="1:7" ht="23.25" customHeight="1">
      <c r="A15" s="9"/>
      <c r="B15" s="12" t="s">
        <v>590</v>
      </c>
      <c r="C15" s="11">
        <v>0.2</v>
      </c>
      <c r="D15" s="10" t="s">
        <v>543</v>
      </c>
      <c r="E15" s="10" t="s">
        <v>541</v>
      </c>
      <c r="F15" s="18" t="s">
        <v>645</v>
      </c>
      <c r="G15" s="10" t="s">
        <v>577</v>
      </c>
    </row>
    <row r="16" spans="1:7" ht="23.25" customHeight="1">
      <c r="A16" s="9"/>
      <c r="B16" s="12" t="s">
        <v>547</v>
      </c>
      <c r="C16" s="11">
        <v>0.2</v>
      </c>
      <c r="D16" s="10" t="s">
        <v>543</v>
      </c>
      <c r="E16" s="10" t="s">
        <v>541</v>
      </c>
      <c r="F16" s="18" t="s">
        <v>591</v>
      </c>
      <c r="G16" s="10" t="s">
        <v>577</v>
      </c>
    </row>
    <row r="17" spans="1:7" ht="23.25" customHeight="1">
      <c r="A17" s="9"/>
      <c r="B17" s="12" t="s">
        <v>594</v>
      </c>
      <c r="C17" s="11">
        <v>0.1</v>
      </c>
      <c r="D17" s="10" t="s">
        <v>543</v>
      </c>
      <c r="E17" s="10" t="s">
        <v>579</v>
      </c>
      <c r="F17" s="18" t="s">
        <v>580</v>
      </c>
      <c r="G17" s="10" t="s">
        <v>581</v>
      </c>
    </row>
    <row r="18" spans="1:7" ht="23.25" customHeight="1">
      <c r="A18" s="9"/>
      <c r="B18" s="12"/>
      <c r="C18" s="20"/>
      <c r="D18" s="10"/>
      <c r="E18" s="10"/>
      <c r="F18" s="21"/>
      <c r="G18" s="10"/>
    </row>
    <row r="19" spans="1:7" ht="23.25" customHeight="1">
      <c r="A19" s="9"/>
      <c r="B19" s="12"/>
      <c r="C19" s="11"/>
      <c r="D19" s="10"/>
      <c r="E19" s="10"/>
      <c r="F19" s="18"/>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G22"/>
  <sheetViews>
    <sheetView workbookViewId="0" topLeftCell="A1">
      <selection activeCell="K7" sqref="K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809</v>
      </c>
      <c r="C4" s="6"/>
      <c r="D4" s="6"/>
      <c r="E4" s="6" t="s">
        <v>563</v>
      </c>
      <c r="F4" s="6" t="s">
        <v>528</v>
      </c>
      <c r="G4" s="6"/>
    </row>
    <row r="5" spans="1:7" ht="27.75" customHeight="1">
      <c r="A5" s="6" t="s">
        <v>564</v>
      </c>
      <c r="B5" s="6">
        <v>20</v>
      </c>
      <c r="C5" s="6"/>
      <c r="D5" s="6"/>
      <c r="E5" s="6" t="s">
        <v>565</v>
      </c>
      <c r="F5" s="6">
        <v>20</v>
      </c>
      <c r="G5" s="6"/>
    </row>
    <row r="6" spans="1:7" ht="27.75" customHeight="1">
      <c r="A6" s="6"/>
      <c r="B6" s="6"/>
      <c r="C6" s="6"/>
      <c r="D6" s="6"/>
      <c r="E6" s="6" t="s">
        <v>566</v>
      </c>
      <c r="F6" s="6">
        <v>0</v>
      </c>
      <c r="G6" s="6"/>
    </row>
    <row r="7" spans="1:7" ht="53.25" customHeight="1">
      <c r="A7" s="6" t="s">
        <v>567</v>
      </c>
      <c r="B7" s="6" t="s">
        <v>810</v>
      </c>
      <c r="C7" s="6"/>
      <c r="D7" s="6"/>
      <c r="E7" s="6"/>
      <c r="F7" s="6"/>
      <c r="G7" s="6"/>
    </row>
    <row r="8" spans="1:7" ht="25.5" customHeight="1">
      <c r="A8" s="6" t="s">
        <v>569</v>
      </c>
      <c r="B8" s="6" t="s">
        <v>811</v>
      </c>
      <c r="C8" s="6"/>
      <c r="D8" s="6"/>
      <c r="E8" s="6"/>
      <c r="F8" s="6"/>
      <c r="G8" s="6"/>
    </row>
    <row r="9" spans="1:7" ht="37.5" customHeight="1">
      <c r="A9" s="6" t="s">
        <v>571</v>
      </c>
      <c r="B9" s="6" t="s">
        <v>812</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813</v>
      </c>
      <c r="C11" s="11">
        <v>0.2</v>
      </c>
      <c r="D11" s="10" t="s">
        <v>546</v>
      </c>
      <c r="E11" s="10" t="s">
        <v>541</v>
      </c>
      <c r="F11" s="18" t="s">
        <v>585</v>
      </c>
      <c r="G11" s="10" t="s">
        <v>577</v>
      </c>
    </row>
    <row r="12" spans="1:7" ht="23.25" customHeight="1">
      <c r="A12" s="9"/>
      <c r="B12" s="10" t="s">
        <v>814</v>
      </c>
      <c r="C12" s="11">
        <v>0.05</v>
      </c>
      <c r="D12" s="10" t="s">
        <v>546</v>
      </c>
      <c r="E12" s="10" t="s">
        <v>541</v>
      </c>
      <c r="F12" s="18" t="s">
        <v>742</v>
      </c>
      <c r="G12" s="10" t="s">
        <v>581</v>
      </c>
    </row>
    <row r="13" spans="1:7" ht="23.25" customHeight="1">
      <c r="A13" s="9"/>
      <c r="B13" s="10" t="s">
        <v>815</v>
      </c>
      <c r="C13" s="11">
        <v>0.2</v>
      </c>
      <c r="D13" s="10" t="s">
        <v>728</v>
      </c>
      <c r="E13" s="10" t="s">
        <v>541</v>
      </c>
      <c r="F13" s="18" t="s">
        <v>816</v>
      </c>
      <c r="G13" s="10" t="s">
        <v>577</v>
      </c>
    </row>
    <row r="14" spans="1:7" ht="23.25" customHeight="1">
      <c r="A14" s="9"/>
      <c r="B14" s="10" t="s">
        <v>604</v>
      </c>
      <c r="C14" s="11">
        <v>0.05</v>
      </c>
      <c r="D14" s="10" t="s">
        <v>543</v>
      </c>
      <c r="E14" s="10" t="s">
        <v>579</v>
      </c>
      <c r="F14" s="18" t="s">
        <v>580</v>
      </c>
      <c r="G14" s="10" t="s">
        <v>581</v>
      </c>
    </row>
    <row r="15" spans="1:7" ht="23.25" customHeight="1">
      <c r="A15" s="9"/>
      <c r="B15" s="12" t="s">
        <v>817</v>
      </c>
      <c r="C15" s="11">
        <v>0.2</v>
      </c>
      <c r="D15" s="10" t="s">
        <v>818</v>
      </c>
      <c r="E15" s="10" t="s">
        <v>819</v>
      </c>
      <c r="F15" s="18" t="s">
        <v>820</v>
      </c>
      <c r="G15" s="10" t="s">
        <v>577</v>
      </c>
    </row>
    <row r="16" spans="1:7" ht="23.25" customHeight="1">
      <c r="A16" s="9"/>
      <c r="B16" s="12" t="s">
        <v>590</v>
      </c>
      <c r="C16" s="11">
        <v>0.05</v>
      </c>
      <c r="D16" s="10" t="s">
        <v>543</v>
      </c>
      <c r="E16" s="10" t="s">
        <v>541</v>
      </c>
      <c r="F16" s="18" t="s">
        <v>645</v>
      </c>
      <c r="G16" s="10" t="s">
        <v>581</v>
      </c>
    </row>
    <row r="17" spans="1:7" ht="23.25" customHeight="1">
      <c r="A17" s="9"/>
      <c r="B17" s="12" t="s">
        <v>647</v>
      </c>
      <c r="C17" s="11">
        <v>0.2</v>
      </c>
      <c r="D17" s="10" t="s">
        <v>543</v>
      </c>
      <c r="E17" s="10" t="s">
        <v>541</v>
      </c>
      <c r="F17" s="18" t="s">
        <v>591</v>
      </c>
      <c r="G17" s="10" t="s">
        <v>577</v>
      </c>
    </row>
    <row r="18" spans="1:7" ht="23.25" customHeight="1">
      <c r="A18" s="9"/>
      <c r="B18" s="12" t="s">
        <v>594</v>
      </c>
      <c r="C18" s="11">
        <v>0.05</v>
      </c>
      <c r="D18" s="10" t="s">
        <v>543</v>
      </c>
      <c r="E18" s="10" t="s">
        <v>541</v>
      </c>
      <c r="F18" s="18" t="s">
        <v>580</v>
      </c>
      <c r="G18" s="10" t="s">
        <v>581</v>
      </c>
    </row>
    <row r="19" spans="1:7" ht="23.25" customHeight="1">
      <c r="A19" s="9"/>
      <c r="B19" s="12"/>
      <c r="C19" s="11"/>
      <c r="D19" s="10"/>
      <c r="E19" s="10"/>
      <c r="F19" s="18"/>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1:G22"/>
  <sheetViews>
    <sheetView workbookViewId="0" topLeftCell="A1">
      <selection activeCell="K12" sqref="K12"/>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821</v>
      </c>
      <c r="C4" s="6"/>
      <c r="D4" s="6"/>
      <c r="E4" s="6" t="s">
        <v>563</v>
      </c>
      <c r="F4" s="6" t="s">
        <v>528</v>
      </c>
      <c r="G4" s="6"/>
    </row>
    <row r="5" spans="1:7" ht="27.75" customHeight="1">
      <c r="A5" s="6" t="s">
        <v>564</v>
      </c>
      <c r="B5" s="6">
        <v>20</v>
      </c>
      <c r="C5" s="6"/>
      <c r="D5" s="6"/>
      <c r="E5" s="6" t="s">
        <v>565</v>
      </c>
      <c r="F5" s="6">
        <v>20</v>
      </c>
      <c r="G5" s="6"/>
    </row>
    <row r="6" spans="1:7" ht="27.75" customHeight="1">
      <c r="A6" s="6"/>
      <c r="B6" s="6"/>
      <c r="C6" s="6"/>
      <c r="D6" s="6"/>
      <c r="E6" s="6" t="s">
        <v>566</v>
      </c>
      <c r="F6" s="6">
        <v>0</v>
      </c>
      <c r="G6" s="6"/>
    </row>
    <row r="7" spans="1:7" ht="72" customHeight="1">
      <c r="A7" s="6" t="s">
        <v>567</v>
      </c>
      <c r="B7" s="6" t="s">
        <v>822</v>
      </c>
      <c r="C7" s="6"/>
      <c r="D7" s="6"/>
      <c r="E7" s="6"/>
      <c r="F7" s="6"/>
      <c r="G7" s="6"/>
    </row>
    <row r="8" spans="1:7" ht="25.5" customHeight="1">
      <c r="A8" s="6" t="s">
        <v>569</v>
      </c>
      <c r="B8" s="6" t="s">
        <v>823</v>
      </c>
      <c r="C8" s="6"/>
      <c r="D8" s="6"/>
      <c r="E8" s="6"/>
      <c r="F8" s="6"/>
      <c r="G8" s="6"/>
    </row>
    <row r="9" spans="1:7" ht="37.5" customHeight="1">
      <c r="A9" s="6" t="s">
        <v>571</v>
      </c>
      <c r="B9" s="6" t="s">
        <v>824</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825</v>
      </c>
      <c r="C11" s="11">
        <v>0.2</v>
      </c>
      <c r="D11" s="10" t="s">
        <v>553</v>
      </c>
      <c r="E11" s="10" t="s">
        <v>541</v>
      </c>
      <c r="F11" s="18" t="s">
        <v>742</v>
      </c>
      <c r="G11" s="10" t="s">
        <v>577</v>
      </c>
    </row>
    <row r="12" spans="1:7" ht="23.25" customHeight="1">
      <c r="A12" s="9"/>
      <c r="B12" s="10" t="s">
        <v>826</v>
      </c>
      <c r="C12" s="11">
        <v>0.2</v>
      </c>
      <c r="D12" s="10" t="s">
        <v>543</v>
      </c>
      <c r="E12" s="10" t="s">
        <v>579</v>
      </c>
      <c r="F12" s="18" t="s">
        <v>580</v>
      </c>
      <c r="G12" s="10" t="s">
        <v>577</v>
      </c>
    </row>
    <row r="13" spans="1:7" ht="23.25" customHeight="1">
      <c r="A13" s="9"/>
      <c r="B13" s="10" t="s">
        <v>827</v>
      </c>
      <c r="C13" s="11">
        <v>0.1</v>
      </c>
      <c r="D13" s="10" t="s">
        <v>543</v>
      </c>
      <c r="E13" s="10" t="s">
        <v>579</v>
      </c>
      <c r="F13" s="18" t="s">
        <v>580</v>
      </c>
      <c r="G13" s="10" t="s">
        <v>581</v>
      </c>
    </row>
    <row r="14" spans="1:7" ht="23.25" customHeight="1">
      <c r="A14" s="9"/>
      <c r="B14" s="10" t="s">
        <v>604</v>
      </c>
      <c r="C14" s="11">
        <v>0.1</v>
      </c>
      <c r="D14" s="10" t="s">
        <v>543</v>
      </c>
      <c r="E14" s="10" t="s">
        <v>579</v>
      </c>
      <c r="F14" s="18" t="s">
        <v>580</v>
      </c>
      <c r="G14" s="10" t="s">
        <v>581</v>
      </c>
    </row>
    <row r="15" spans="1:7" ht="23.25" customHeight="1">
      <c r="A15" s="9"/>
      <c r="B15" s="12" t="s">
        <v>828</v>
      </c>
      <c r="C15" s="11">
        <v>0.2</v>
      </c>
      <c r="D15" s="10" t="s">
        <v>543</v>
      </c>
      <c r="E15" s="10" t="s">
        <v>541</v>
      </c>
      <c r="F15" s="18" t="s">
        <v>591</v>
      </c>
      <c r="G15" s="10" t="s">
        <v>577</v>
      </c>
    </row>
    <row r="16" spans="1:7" ht="23.25" customHeight="1">
      <c r="A16" s="9"/>
      <c r="B16" s="12" t="s">
        <v>829</v>
      </c>
      <c r="C16" s="11">
        <v>0.1</v>
      </c>
      <c r="D16" s="10" t="s">
        <v>543</v>
      </c>
      <c r="E16" s="10" t="s">
        <v>541</v>
      </c>
      <c r="F16" s="18" t="s">
        <v>591</v>
      </c>
      <c r="G16" s="10" t="s">
        <v>577</v>
      </c>
    </row>
    <row r="17" spans="1:7" ht="23.25" customHeight="1">
      <c r="A17" s="9"/>
      <c r="B17" s="12" t="s">
        <v>594</v>
      </c>
      <c r="C17" s="11">
        <v>0.1</v>
      </c>
      <c r="D17" s="10" t="s">
        <v>543</v>
      </c>
      <c r="E17" s="10" t="s">
        <v>579</v>
      </c>
      <c r="F17" s="18" t="s">
        <v>580</v>
      </c>
      <c r="G17" s="10" t="s">
        <v>581</v>
      </c>
    </row>
    <row r="18" spans="1:7" ht="23.25" customHeight="1">
      <c r="A18" s="9"/>
      <c r="B18" s="12"/>
      <c r="C18" s="11"/>
      <c r="D18" s="10"/>
      <c r="E18" s="10"/>
      <c r="F18" s="18"/>
      <c r="G18" s="10"/>
    </row>
    <row r="19" spans="1:7" ht="23.25" customHeight="1">
      <c r="A19" s="9"/>
      <c r="B19" s="12"/>
      <c r="C19" s="11"/>
      <c r="D19" s="10"/>
      <c r="E19" s="10"/>
      <c r="F19" s="18"/>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G22"/>
  <sheetViews>
    <sheetView workbookViewId="0" topLeftCell="A1">
      <selection activeCell="K7" sqref="K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830</v>
      </c>
      <c r="C4" s="6"/>
      <c r="D4" s="6"/>
      <c r="E4" s="6" t="s">
        <v>563</v>
      </c>
      <c r="F4" s="6" t="s">
        <v>528</v>
      </c>
      <c r="G4" s="6"/>
    </row>
    <row r="5" spans="1:7" ht="27.75" customHeight="1">
      <c r="A5" s="6" t="s">
        <v>564</v>
      </c>
      <c r="B5" s="6">
        <v>50.9</v>
      </c>
      <c r="C5" s="6"/>
      <c r="D5" s="6"/>
      <c r="E5" s="6" t="s">
        <v>565</v>
      </c>
      <c r="F5" s="6">
        <v>50.9</v>
      </c>
      <c r="G5" s="6"/>
    </row>
    <row r="6" spans="1:7" ht="27.75" customHeight="1">
      <c r="A6" s="6"/>
      <c r="B6" s="6"/>
      <c r="C6" s="6"/>
      <c r="D6" s="6"/>
      <c r="E6" s="6" t="s">
        <v>566</v>
      </c>
      <c r="F6" s="6">
        <v>0</v>
      </c>
      <c r="G6" s="6"/>
    </row>
    <row r="7" spans="1:7" ht="57.75" customHeight="1">
      <c r="A7" s="6" t="s">
        <v>567</v>
      </c>
      <c r="B7" s="6" t="s">
        <v>831</v>
      </c>
      <c r="C7" s="6"/>
      <c r="D7" s="6"/>
      <c r="E7" s="6"/>
      <c r="F7" s="6"/>
      <c r="G7" s="6"/>
    </row>
    <row r="8" spans="1:7" ht="25.5" customHeight="1">
      <c r="A8" s="6" t="s">
        <v>569</v>
      </c>
      <c r="B8" s="6" t="s">
        <v>832</v>
      </c>
      <c r="C8" s="6"/>
      <c r="D8" s="6"/>
      <c r="E8" s="6"/>
      <c r="F8" s="6"/>
      <c r="G8" s="6"/>
    </row>
    <row r="9" spans="1:7" ht="26.25" customHeight="1">
      <c r="A9" s="6" t="s">
        <v>571</v>
      </c>
      <c r="B9" s="6" t="s">
        <v>832</v>
      </c>
      <c r="C9" s="6"/>
      <c r="D9" s="6"/>
      <c r="E9" s="6"/>
      <c r="F9" s="6"/>
      <c r="G9" s="6"/>
    </row>
    <row r="10" spans="1:7" ht="23.25" customHeight="1">
      <c r="A10" s="9" t="s">
        <v>533</v>
      </c>
      <c r="B10" s="6" t="s">
        <v>534</v>
      </c>
      <c r="C10" s="6" t="s">
        <v>535</v>
      </c>
      <c r="D10" s="6" t="s">
        <v>536</v>
      </c>
      <c r="E10" s="6" t="s">
        <v>537</v>
      </c>
      <c r="F10" s="6" t="s">
        <v>538</v>
      </c>
      <c r="G10" s="6" t="s">
        <v>573</v>
      </c>
    </row>
    <row r="11" spans="1:7" ht="23.25" customHeight="1">
      <c r="A11" s="9"/>
      <c r="B11" s="10" t="s">
        <v>833</v>
      </c>
      <c r="C11" s="11">
        <v>0.2</v>
      </c>
      <c r="D11" s="10" t="s">
        <v>540</v>
      </c>
      <c r="E11" s="10" t="s">
        <v>579</v>
      </c>
      <c r="F11" s="18" t="s">
        <v>596</v>
      </c>
      <c r="G11" s="10" t="s">
        <v>577</v>
      </c>
    </row>
    <row r="12" spans="1:7" ht="23.25" customHeight="1">
      <c r="A12" s="9"/>
      <c r="B12" s="10" t="s">
        <v>834</v>
      </c>
      <c r="C12" s="11">
        <v>0.2</v>
      </c>
      <c r="D12" s="10" t="s">
        <v>553</v>
      </c>
      <c r="E12" s="10" t="s">
        <v>579</v>
      </c>
      <c r="F12" s="18" t="s">
        <v>596</v>
      </c>
      <c r="G12" s="10" t="s">
        <v>577</v>
      </c>
    </row>
    <row r="13" spans="1:7" ht="23.25" customHeight="1">
      <c r="A13" s="9"/>
      <c r="B13" s="10" t="s">
        <v>604</v>
      </c>
      <c r="C13" s="11">
        <v>0.1</v>
      </c>
      <c r="D13" s="10" t="s">
        <v>543</v>
      </c>
      <c r="E13" s="10" t="s">
        <v>579</v>
      </c>
      <c r="F13" s="18" t="s">
        <v>580</v>
      </c>
      <c r="G13" s="10" t="s">
        <v>581</v>
      </c>
    </row>
    <row r="14" spans="1:7" ht="23.25" customHeight="1">
      <c r="A14" s="9"/>
      <c r="B14" s="12" t="s">
        <v>835</v>
      </c>
      <c r="C14" s="11">
        <v>0.1</v>
      </c>
      <c r="D14" s="10" t="s">
        <v>543</v>
      </c>
      <c r="E14" s="10" t="s">
        <v>541</v>
      </c>
      <c r="F14" s="18" t="s">
        <v>585</v>
      </c>
      <c r="G14" s="10" t="s">
        <v>581</v>
      </c>
    </row>
    <row r="15" spans="1:7" ht="23.25" customHeight="1">
      <c r="A15" s="9"/>
      <c r="B15" s="12" t="s">
        <v>836</v>
      </c>
      <c r="C15" s="11">
        <v>0.15</v>
      </c>
      <c r="D15" s="10" t="s">
        <v>543</v>
      </c>
      <c r="E15" s="10" t="s">
        <v>579</v>
      </c>
      <c r="F15" s="18" t="s">
        <v>580</v>
      </c>
      <c r="G15" s="10" t="s">
        <v>577</v>
      </c>
    </row>
    <row r="16" spans="1:7" ht="23.25" customHeight="1">
      <c r="A16" s="9"/>
      <c r="B16" s="12" t="s">
        <v>837</v>
      </c>
      <c r="C16" s="11">
        <v>0.15</v>
      </c>
      <c r="D16" s="10" t="s">
        <v>543</v>
      </c>
      <c r="E16" s="10" t="s">
        <v>541</v>
      </c>
      <c r="F16" s="18" t="s">
        <v>666</v>
      </c>
      <c r="G16" s="10" t="s">
        <v>577</v>
      </c>
    </row>
    <row r="17" spans="1:7" ht="23.25" customHeight="1">
      <c r="A17" s="9"/>
      <c r="B17" s="12" t="s">
        <v>594</v>
      </c>
      <c r="C17" s="11">
        <v>0.1</v>
      </c>
      <c r="D17" s="10" t="s">
        <v>543</v>
      </c>
      <c r="E17" s="10" t="s">
        <v>579</v>
      </c>
      <c r="F17" s="18" t="s">
        <v>580</v>
      </c>
      <c r="G17" s="10" t="s">
        <v>581</v>
      </c>
    </row>
    <row r="18" spans="1:7" ht="23.25" customHeight="1">
      <c r="A18" s="9"/>
      <c r="B18" s="12"/>
      <c r="C18" s="11"/>
      <c r="D18" s="10"/>
      <c r="E18" s="10"/>
      <c r="F18" s="18"/>
      <c r="G18" s="10"/>
    </row>
    <row r="19" spans="1:7" ht="23.25" customHeight="1">
      <c r="A19" s="9"/>
      <c r="B19" s="12"/>
      <c r="C19" s="11"/>
      <c r="D19" s="10"/>
      <c r="E19" s="10"/>
      <c r="F19" s="18"/>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G22"/>
  <sheetViews>
    <sheetView workbookViewId="0" topLeftCell="A1">
      <selection activeCell="C11" sqref="C11:C1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559</v>
      </c>
    </row>
    <row r="2" spans="1:7" ht="40.5" customHeight="1">
      <c r="A2" s="3" t="s">
        <v>560</v>
      </c>
      <c r="B2" s="3"/>
      <c r="C2" s="3"/>
      <c r="D2" s="3"/>
      <c r="E2" s="3"/>
      <c r="F2" s="3"/>
      <c r="G2" s="3"/>
    </row>
    <row r="3" spans="1:7" ht="21.75">
      <c r="A3" s="4"/>
      <c r="B3" s="3"/>
      <c r="C3" s="3"/>
      <c r="D3" s="3"/>
      <c r="E3" s="3"/>
      <c r="G3" s="16" t="s">
        <v>313</v>
      </c>
    </row>
    <row r="4" spans="1:7" ht="27.75" customHeight="1">
      <c r="A4" s="5" t="s">
        <v>561</v>
      </c>
      <c r="B4" s="6" t="s">
        <v>838</v>
      </c>
      <c r="C4" s="6"/>
      <c r="D4" s="6"/>
      <c r="E4" s="6" t="s">
        <v>563</v>
      </c>
      <c r="F4" s="6" t="s">
        <v>528</v>
      </c>
      <c r="G4" s="6"/>
    </row>
    <row r="5" spans="1:7" ht="27.75" customHeight="1">
      <c r="A5" s="6" t="s">
        <v>564</v>
      </c>
      <c r="B5" s="6">
        <v>10</v>
      </c>
      <c r="C5" s="6"/>
      <c r="D5" s="6"/>
      <c r="E5" s="6" t="s">
        <v>565</v>
      </c>
      <c r="F5" s="6">
        <v>10</v>
      </c>
      <c r="G5" s="6"/>
    </row>
    <row r="6" spans="1:7" ht="27.75" customHeight="1">
      <c r="A6" s="6"/>
      <c r="B6" s="6"/>
      <c r="C6" s="6"/>
      <c r="D6" s="6"/>
      <c r="E6" s="6" t="s">
        <v>566</v>
      </c>
      <c r="F6" s="6">
        <v>0</v>
      </c>
      <c r="G6" s="6"/>
    </row>
    <row r="7" spans="1:7" ht="57.75" customHeight="1">
      <c r="A7" s="6" t="s">
        <v>567</v>
      </c>
      <c r="B7" s="6" t="s">
        <v>839</v>
      </c>
      <c r="C7" s="6"/>
      <c r="D7" s="6"/>
      <c r="E7" s="6"/>
      <c r="F7" s="6"/>
      <c r="G7" s="6"/>
    </row>
    <row r="8" spans="1:7" ht="25.5" customHeight="1">
      <c r="A8" s="6" t="s">
        <v>569</v>
      </c>
      <c r="B8" s="6" t="s">
        <v>840</v>
      </c>
      <c r="C8" s="6"/>
      <c r="D8" s="6"/>
      <c r="E8" s="6"/>
      <c r="F8" s="6"/>
      <c r="G8" s="6"/>
    </row>
    <row r="9" spans="1:7" ht="39.75" customHeight="1">
      <c r="A9" s="6" t="s">
        <v>571</v>
      </c>
      <c r="B9" s="7" t="s">
        <v>841</v>
      </c>
      <c r="C9" s="8"/>
      <c r="D9" s="8"/>
      <c r="E9" s="8"/>
      <c r="F9" s="8"/>
      <c r="G9" s="17"/>
    </row>
    <row r="10" spans="1:7" ht="23.25" customHeight="1">
      <c r="A10" s="9" t="s">
        <v>533</v>
      </c>
      <c r="B10" s="6" t="s">
        <v>534</v>
      </c>
      <c r="C10" s="6" t="s">
        <v>535</v>
      </c>
      <c r="D10" s="6" t="s">
        <v>536</v>
      </c>
      <c r="E10" s="6" t="s">
        <v>537</v>
      </c>
      <c r="F10" s="6" t="s">
        <v>538</v>
      </c>
      <c r="G10" s="6" t="s">
        <v>573</v>
      </c>
    </row>
    <row r="11" spans="1:7" ht="23.25" customHeight="1">
      <c r="A11" s="9"/>
      <c r="B11" s="10" t="s">
        <v>842</v>
      </c>
      <c r="C11" s="11">
        <v>0.2</v>
      </c>
      <c r="D11" s="10" t="s">
        <v>553</v>
      </c>
      <c r="E11" s="10" t="s">
        <v>541</v>
      </c>
      <c r="F11" s="18" t="s">
        <v>612</v>
      </c>
      <c r="G11" s="10" t="s">
        <v>577</v>
      </c>
    </row>
    <row r="12" spans="1:7" ht="23.25" customHeight="1">
      <c r="A12" s="9"/>
      <c r="B12" s="10" t="s">
        <v>843</v>
      </c>
      <c r="C12" s="11">
        <v>0.2</v>
      </c>
      <c r="D12" s="10" t="s">
        <v>553</v>
      </c>
      <c r="E12" s="10" t="s">
        <v>541</v>
      </c>
      <c r="F12" s="18" t="s">
        <v>607</v>
      </c>
      <c r="G12" s="10" t="s">
        <v>577</v>
      </c>
    </row>
    <row r="13" spans="1:7" ht="23.25" customHeight="1">
      <c r="A13" s="9"/>
      <c r="B13" s="10" t="s">
        <v>604</v>
      </c>
      <c r="C13" s="11">
        <v>0.1</v>
      </c>
      <c r="D13" s="10" t="s">
        <v>543</v>
      </c>
      <c r="E13" s="10" t="s">
        <v>579</v>
      </c>
      <c r="F13" s="18" t="s">
        <v>580</v>
      </c>
      <c r="G13" s="10" t="s">
        <v>581</v>
      </c>
    </row>
    <row r="14" spans="1:7" ht="23.25" customHeight="1">
      <c r="A14" s="9"/>
      <c r="B14" s="12" t="s">
        <v>844</v>
      </c>
      <c r="C14" s="11">
        <v>0.2</v>
      </c>
      <c r="D14" s="10" t="s">
        <v>543</v>
      </c>
      <c r="E14" s="10" t="s">
        <v>541</v>
      </c>
      <c r="F14" s="18" t="s">
        <v>591</v>
      </c>
      <c r="G14" s="10" t="s">
        <v>577</v>
      </c>
    </row>
    <row r="15" spans="1:7" ht="23.25" customHeight="1">
      <c r="A15" s="9"/>
      <c r="B15" s="12" t="s">
        <v>845</v>
      </c>
      <c r="C15" s="11">
        <v>0.1</v>
      </c>
      <c r="D15" s="10" t="s">
        <v>653</v>
      </c>
      <c r="E15" s="10" t="s">
        <v>541</v>
      </c>
      <c r="F15" s="18" t="s">
        <v>846</v>
      </c>
      <c r="G15" s="10" t="s">
        <v>581</v>
      </c>
    </row>
    <row r="16" spans="1:7" ht="23.25" customHeight="1">
      <c r="A16" s="9"/>
      <c r="B16" s="12" t="s">
        <v>736</v>
      </c>
      <c r="C16" s="11">
        <v>0.1</v>
      </c>
      <c r="D16" s="10" t="s">
        <v>543</v>
      </c>
      <c r="E16" s="10" t="s">
        <v>541</v>
      </c>
      <c r="F16" s="18" t="s">
        <v>591</v>
      </c>
      <c r="G16" s="10" t="s">
        <v>577</v>
      </c>
    </row>
    <row r="17" spans="1:7" ht="23.25" customHeight="1">
      <c r="A17" s="9"/>
      <c r="B17" s="12" t="s">
        <v>594</v>
      </c>
      <c r="C17" s="11">
        <v>0.1</v>
      </c>
      <c r="D17" s="10" t="s">
        <v>543</v>
      </c>
      <c r="E17" s="10" t="s">
        <v>579</v>
      </c>
      <c r="F17" s="18" t="s">
        <v>580</v>
      </c>
      <c r="G17" s="10" t="s">
        <v>581</v>
      </c>
    </row>
    <row r="18" spans="1:7" ht="23.25" customHeight="1">
      <c r="A18" s="9"/>
      <c r="B18" s="12"/>
      <c r="C18" s="11"/>
      <c r="D18" s="10"/>
      <c r="E18" s="10"/>
      <c r="F18" s="18"/>
      <c r="G18" s="10"/>
    </row>
    <row r="19" spans="1:7" ht="23.25" customHeight="1">
      <c r="A19" s="9"/>
      <c r="B19" s="12"/>
      <c r="C19" s="11"/>
      <c r="D19" s="10"/>
      <c r="E19" s="10"/>
      <c r="F19" s="18"/>
      <c r="G19" s="10"/>
    </row>
    <row r="20" spans="1:7" ht="23.25" customHeight="1">
      <c r="A20" s="9"/>
      <c r="B20" s="12"/>
      <c r="C20" s="13"/>
      <c r="D20" s="10"/>
      <c r="E20" s="10"/>
      <c r="F20" s="19"/>
      <c r="G20" s="10"/>
    </row>
    <row r="21" spans="1:7" ht="13.5">
      <c r="A21" s="14" t="s">
        <v>597</v>
      </c>
      <c r="B21" s="15"/>
      <c r="C21" s="15"/>
      <c r="D21" s="15"/>
      <c r="E21" s="15"/>
      <c r="F21" s="15"/>
      <c r="G21" s="15"/>
    </row>
    <row r="22" ht="13.5">
      <c r="A22" s="15"/>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6"/>
  <sheetViews>
    <sheetView showGridLines="0" showZeros="0" workbookViewId="0" topLeftCell="A4">
      <selection activeCell="J7" sqref="J7"/>
    </sheetView>
  </sheetViews>
  <sheetFormatPr defaultColWidth="6.875" defaultRowHeight="19.5" customHeight="1"/>
  <cols>
    <col min="1" max="1" width="14.50390625" style="54" customWidth="1"/>
    <col min="2" max="2" width="33.375" style="54" customWidth="1"/>
    <col min="3" max="5" width="20.625" style="54" customWidth="1"/>
    <col min="6" max="16384" width="6.875" style="54" customWidth="1"/>
  </cols>
  <sheetData>
    <row r="1" spans="1:5" ht="19.5" customHeight="1">
      <c r="A1" s="55" t="s">
        <v>405</v>
      </c>
      <c r="E1" s="167"/>
    </row>
    <row r="2" spans="1:5" ht="44.25" customHeight="1">
      <c r="A2" s="157" t="s">
        <v>406</v>
      </c>
      <c r="B2" s="158"/>
      <c r="C2" s="158"/>
      <c r="D2" s="158"/>
      <c r="E2" s="158"/>
    </row>
    <row r="3" spans="1:5" ht="19.5" customHeight="1">
      <c r="A3" s="158"/>
      <c r="B3" s="158"/>
      <c r="C3" s="158"/>
      <c r="D3" s="158"/>
      <c r="E3" s="158"/>
    </row>
    <row r="4" spans="1:5" s="145" customFormat="1" ht="19.5" customHeight="1">
      <c r="A4" s="62"/>
      <c r="B4" s="61"/>
      <c r="C4" s="61"/>
      <c r="D4" s="61"/>
      <c r="E4" s="168" t="s">
        <v>313</v>
      </c>
    </row>
    <row r="5" spans="1:5" s="145" customFormat="1" ht="19.5" customHeight="1">
      <c r="A5" s="89" t="s">
        <v>407</v>
      </c>
      <c r="B5" s="89"/>
      <c r="C5" s="89" t="s">
        <v>408</v>
      </c>
      <c r="D5" s="89"/>
      <c r="E5" s="89"/>
    </row>
    <row r="6" spans="1:5" s="145" customFormat="1" ht="19.5" customHeight="1">
      <c r="A6" s="89" t="s">
        <v>342</v>
      </c>
      <c r="B6" s="89" t="s">
        <v>343</v>
      </c>
      <c r="C6" s="89" t="s">
        <v>318</v>
      </c>
      <c r="D6" s="89" t="s">
        <v>409</v>
      </c>
      <c r="E6" s="89" t="s">
        <v>410</v>
      </c>
    </row>
    <row r="7" spans="1:10" s="156" customFormat="1" ht="19.5" customHeight="1">
      <c r="A7" s="159" t="s">
        <v>411</v>
      </c>
      <c r="B7" s="65" t="s">
        <v>412</v>
      </c>
      <c r="C7" s="66">
        <f>SUM(C8,C20,C30)</f>
        <v>1032.91</v>
      </c>
      <c r="D7" s="66">
        <f>SUM(D8,D20,D30)</f>
        <v>819.26</v>
      </c>
      <c r="E7" s="66">
        <f>SUM(E8,E20,E30)</f>
        <v>213.65</v>
      </c>
      <c r="J7" s="169"/>
    </row>
    <row r="8" spans="1:7" s="156" customFormat="1" ht="19.5" customHeight="1">
      <c r="A8" s="64" t="s">
        <v>413</v>
      </c>
      <c r="B8" s="160" t="s">
        <v>414</v>
      </c>
      <c r="C8" s="161">
        <f>C9+C10+C11+C12+C13+C14+C15+C16+C17+C18+C19</f>
        <v>724.37</v>
      </c>
      <c r="D8" s="161">
        <f>D9+D10+D11+D12+D13+D14+D15+D16+D17+D18+D19</f>
        <v>724.37</v>
      </c>
      <c r="E8" s="66"/>
      <c r="G8" s="169"/>
    </row>
    <row r="9" spans="1:11" s="145" customFormat="1" ht="19.5" customHeight="1">
      <c r="A9" s="162" t="s">
        <v>415</v>
      </c>
      <c r="B9" s="163" t="s">
        <v>416</v>
      </c>
      <c r="C9" s="69">
        <v>175.01</v>
      </c>
      <c r="D9" s="69">
        <v>175.01</v>
      </c>
      <c r="E9" s="69"/>
      <c r="F9" s="131"/>
      <c r="G9" s="131"/>
      <c r="K9" s="131"/>
    </row>
    <row r="10" spans="1:8" s="145" customFormat="1" ht="19.5" customHeight="1">
      <c r="A10" s="162" t="s">
        <v>417</v>
      </c>
      <c r="B10" s="163" t="s">
        <v>418</v>
      </c>
      <c r="C10" s="69">
        <v>82.66</v>
      </c>
      <c r="D10" s="69">
        <v>82.66</v>
      </c>
      <c r="E10" s="69"/>
      <c r="F10" s="131"/>
      <c r="H10" s="131"/>
    </row>
    <row r="11" spans="1:8" s="145" customFormat="1" ht="19.5" customHeight="1">
      <c r="A11" s="162" t="s">
        <v>419</v>
      </c>
      <c r="B11" s="163" t="s">
        <v>420</v>
      </c>
      <c r="C11" s="69">
        <v>75.7</v>
      </c>
      <c r="D11" s="69">
        <v>75.7</v>
      </c>
      <c r="E11" s="69"/>
      <c r="F11" s="131"/>
      <c r="H11" s="131"/>
    </row>
    <row r="12" spans="1:8" s="145" customFormat="1" ht="19.5" customHeight="1">
      <c r="A12" s="162" t="s">
        <v>421</v>
      </c>
      <c r="B12" s="163" t="s">
        <v>422</v>
      </c>
      <c r="C12" s="69">
        <v>167.03</v>
      </c>
      <c r="D12" s="69">
        <v>167.03</v>
      </c>
      <c r="E12" s="69"/>
      <c r="F12" s="131"/>
      <c r="G12" s="131"/>
      <c r="H12" s="131"/>
    </row>
    <row r="13" spans="1:10" s="145" customFormat="1" ht="19.5" customHeight="1">
      <c r="A13" s="162" t="s">
        <v>423</v>
      </c>
      <c r="B13" s="163" t="s">
        <v>424</v>
      </c>
      <c r="C13" s="69">
        <v>54.59</v>
      </c>
      <c r="D13" s="69">
        <v>54.59</v>
      </c>
      <c r="E13" s="69"/>
      <c r="F13" s="131"/>
      <c r="J13" s="131"/>
    </row>
    <row r="14" spans="1:11" s="145" customFormat="1" ht="19.5" customHeight="1">
      <c r="A14" s="162" t="s">
        <v>425</v>
      </c>
      <c r="B14" s="163" t="s">
        <v>426</v>
      </c>
      <c r="C14" s="69">
        <v>27.3</v>
      </c>
      <c r="D14" s="69">
        <v>27.3</v>
      </c>
      <c r="E14" s="69"/>
      <c r="F14" s="131"/>
      <c r="G14" s="131"/>
      <c r="K14" s="131"/>
    </row>
    <row r="15" spans="1:11" s="145" customFormat="1" ht="19.5" customHeight="1">
      <c r="A15" s="162" t="s">
        <v>427</v>
      </c>
      <c r="B15" s="163" t="s">
        <v>428</v>
      </c>
      <c r="C15" s="69">
        <v>36.46</v>
      </c>
      <c r="D15" s="69">
        <v>36.46</v>
      </c>
      <c r="E15" s="69"/>
      <c r="F15" s="131"/>
      <c r="G15" s="131"/>
      <c r="H15" s="131"/>
      <c r="K15" s="131"/>
    </row>
    <row r="16" spans="1:11" s="145" customFormat="1" ht="19.5" customHeight="1">
      <c r="A16" s="162" t="s">
        <v>429</v>
      </c>
      <c r="B16" s="163" t="s">
        <v>430</v>
      </c>
      <c r="C16" s="69">
        <v>2.73</v>
      </c>
      <c r="D16" s="69">
        <v>2.73</v>
      </c>
      <c r="E16" s="69"/>
      <c r="F16" s="131"/>
      <c r="G16" s="131"/>
      <c r="K16" s="131"/>
    </row>
    <row r="17" spans="1:11" s="145" customFormat="1" ht="19.5" customHeight="1">
      <c r="A17" s="162" t="s">
        <v>431</v>
      </c>
      <c r="B17" s="163" t="s">
        <v>432</v>
      </c>
      <c r="C17" s="69">
        <v>40.94</v>
      </c>
      <c r="D17" s="69">
        <v>40.94</v>
      </c>
      <c r="E17" s="69"/>
      <c r="F17" s="131"/>
      <c r="G17" s="131"/>
      <c r="K17" s="131"/>
    </row>
    <row r="18" spans="1:11" s="145" customFormat="1" ht="19.5" customHeight="1">
      <c r="A18" s="162" t="s">
        <v>433</v>
      </c>
      <c r="B18" s="163" t="s">
        <v>434</v>
      </c>
      <c r="C18" s="69">
        <v>6.56</v>
      </c>
      <c r="D18" s="69">
        <v>6.56</v>
      </c>
      <c r="E18" s="69"/>
      <c r="F18" s="131"/>
      <c r="G18" s="131"/>
      <c r="I18" s="131"/>
      <c r="K18" s="131"/>
    </row>
    <row r="19" spans="1:11" s="145" customFormat="1" ht="19.5" customHeight="1">
      <c r="A19" s="162" t="s">
        <v>435</v>
      </c>
      <c r="B19" s="163" t="s">
        <v>436</v>
      </c>
      <c r="C19" s="69">
        <v>55.39</v>
      </c>
      <c r="D19" s="69">
        <v>55.39</v>
      </c>
      <c r="E19" s="69"/>
      <c r="F19" s="131"/>
      <c r="G19" s="131"/>
      <c r="K19" s="131"/>
    </row>
    <row r="20" spans="1:7" s="156" customFormat="1" ht="19.5" customHeight="1">
      <c r="A20" s="64" t="s">
        <v>437</v>
      </c>
      <c r="B20" s="160" t="s">
        <v>438</v>
      </c>
      <c r="C20" s="164">
        <f>C21+C22+C23+C24+C25+C26+C27+C28+C29</f>
        <v>213.65</v>
      </c>
      <c r="D20" s="164"/>
      <c r="E20" s="164">
        <f>E21+E22+E23+E24+E25+E26+E27+E28+E29</f>
        <v>213.65</v>
      </c>
      <c r="F20" s="169"/>
      <c r="G20" s="169"/>
    </row>
    <row r="21" spans="1:14" s="145" customFormat="1" ht="19.5" customHeight="1">
      <c r="A21" s="162" t="s">
        <v>439</v>
      </c>
      <c r="B21" s="165" t="s">
        <v>440</v>
      </c>
      <c r="C21" s="69">
        <v>80.45</v>
      </c>
      <c r="D21" s="69"/>
      <c r="E21" s="69">
        <v>80.45</v>
      </c>
      <c r="F21" s="131"/>
      <c r="G21" s="131"/>
      <c r="H21" s="131"/>
      <c r="N21" s="131"/>
    </row>
    <row r="22" spans="1:8" s="145" customFormat="1" ht="19.5" customHeight="1">
      <c r="A22" s="162" t="s">
        <v>441</v>
      </c>
      <c r="B22" s="166" t="s">
        <v>442</v>
      </c>
      <c r="C22" s="69">
        <v>6.55</v>
      </c>
      <c r="D22" s="69"/>
      <c r="E22" s="69">
        <v>6.55</v>
      </c>
      <c r="F22" s="131"/>
      <c r="G22" s="131"/>
      <c r="H22" s="131"/>
    </row>
    <row r="23" spans="1:7" s="145" customFormat="1" ht="19.5" customHeight="1">
      <c r="A23" s="162" t="s">
        <v>443</v>
      </c>
      <c r="B23" s="165" t="s">
        <v>444</v>
      </c>
      <c r="C23" s="69">
        <v>73.8</v>
      </c>
      <c r="D23" s="69"/>
      <c r="E23" s="69">
        <v>73.8</v>
      </c>
      <c r="F23" s="131"/>
      <c r="G23" s="131"/>
    </row>
    <row r="24" spans="1:8" s="145" customFormat="1" ht="19.5" customHeight="1">
      <c r="A24" s="162" t="s">
        <v>445</v>
      </c>
      <c r="B24" s="166" t="s">
        <v>446</v>
      </c>
      <c r="C24" s="69">
        <v>4.9</v>
      </c>
      <c r="D24" s="69"/>
      <c r="E24" s="69">
        <v>4.9</v>
      </c>
      <c r="F24" s="131"/>
      <c r="G24" s="131"/>
      <c r="H24" s="131"/>
    </row>
    <row r="25" spans="1:9" s="145" customFormat="1" ht="19.5" customHeight="1">
      <c r="A25" s="162" t="s">
        <v>447</v>
      </c>
      <c r="B25" s="165" t="s">
        <v>448</v>
      </c>
      <c r="C25" s="69">
        <v>6.54</v>
      </c>
      <c r="D25" s="69"/>
      <c r="E25" s="69">
        <v>6.54</v>
      </c>
      <c r="F25" s="131"/>
      <c r="G25" s="131"/>
      <c r="H25" s="131"/>
      <c r="I25" s="131"/>
    </row>
    <row r="26" spans="1:7" s="145" customFormat="1" ht="19.5" customHeight="1">
      <c r="A26" s="162" t="s">
        <v>449</v>
      </c>
      <c r="B26" s="166" t="s">
        <v>450</v>
      </c>
      <c r="C26" s="69">
        <v>5.25</v>
      </c>
      <c r="D26" s="69"/>
      <c r="E26" s="69">
        <v>5.25</v>
      </c>
      <c r="F26" s="131"/>
      <c r="G26" s="131"/>
    </row>
    <row r="27" spans="1:16" s="145" customFormat="1" ht="19.5" customHeight="1">
      <c r="A27" s="162" t="s">
        <v>451</v>
      </c>
      <c r="B27" s="166" t="s">
        <v>452</v>
      </c>
      <c r="C27" s="69">
        <v>10.5</v>
      </c>
      <c r="D27" s="69"/>
      <c r="E27" s="69">
        <v>10.5</v>
      </c>
      <c r="F27" s="131"/>
      <c r="G27" s="131"/>
      <c r="I27" s="131"/>
      <c r="P27" s="131"/>
    </row>
    <row r="28" spans="1:16" s="145" customFormat="1" ht="19.5" customHeight="1">
      <c r="A28" s="162" t="s">
        <v>453</v>
      </c>
      <c r="B28" s="166" t="s">
        <v>454</v>
      </c>
      <c r="C28" s="69">
        <v>20.88</v>
      </c>
      <c r="D28" s="69"/>
      <c r="E28" s="69">
        <v>20.88</v>
      </c>
      <c r="F28" s="131"/>
      <c r="G28" s="131"/>
      <c r="H28" s="131"/>
      <c r="P28" s="131"/>
    </row>
    <row r="29" spans="1:9" s="145" customFormat="1" ht="19.5" customHeight="1">
      <c r="A29" s="162" t="s">
        <v>455</v>
      </c>
      <c r="B29" s="166" t="s">
        <v>456</v>
      </c>
      <c r="C29" s="69">
        <v>4.78</v>
      </c>
      <c r="D29" s="69"/>
      <c r="E29" s="69">
        <v>4.78</v>
      </c>
      <c r="F29" s="131"/>
      <c r="G29" s="131"/>
      <c r="H29" s="131"/>
      <c r="I29" s="131"/>
    </row>
    <row r="30" spans="1:8" s="156" customFormat="1" ht="19.5" customHeight="1">
      <c r="A30" s="64" t="s">
        <v>457</v>
      </c>
      <c r="B30" s="160" t="s">
        <v>458</v>
      </c>
      <c r="C30" s="164">
        <f>C31+C32+C33+C34</f>
        <v>94.89</v>
      </c>
      <c r="D30" s="164">
        <f>D31+D32+D33+D34</f>
        <v>94.89</v>
      </c>
      <c r="E30" s="66"/>
      <c r="F30" s="169"/>
      <c r="H30" s="169"/>
    </row>
    <row r="31" spans="1:7" s="145" customFormat="1" ht="19.5" customHeight="1">
      <c r="A31" s="162" t="s">
        <v>459</v>
      </c>
      <c r="B31" s="166" t="s">
        <v>460</v>
      </c>
      <c r="C31" s="69">
        <v>4.65</v>
      </c>
      <c r="D31" s="69">
        <v>4.65</v>
      </c>
      <c r="E31" s="69"/>
      <c r="F31" s="131"/>
      <c r="G31" s="131"/>
    </row>
    <row r="32" spans="1:8" s="145" customFormat="1" ht="19.5" customHeight="1">
      <c r="A32" s="162" t="s">
        <v>461</v>
      </c>
      <c r="B32" s="166" t="s">
        <v>434</v>
      </c>
      <c r="C32" s="69">
        <v>8.2</v>
      </c>
      <c r="D32" s="69">
        <v>8.2</v>
      </c>
      <c r="E32" s="69"/>
      <c r="F32" s="131"/>
      <c r="G32" s="131"/>
      <c r="H32" s="131"/>
    </row>
    <row r="33" spans="1:7" s="145" customFormat="1" ht="19.5" customHeight="1">
      <c r="A33" s="162" t="s">
        <v>462</v>
      </c>
      <c r="B33" s="166" t="s">
        <v>463</v>
      </c>
      <c r="C33" s="69">
        <v>0.04</v>
      </c>
      <c r="D33" s="69">
        <v>0.04</v>
      </c>
      <c r="E33" s="69"/>
      <c r="F33" s="131"/>
      <c r="G33" s="131"/>
    </row>
    <row r="34" spans="1:6" s="145" customFormat="1" ht="19.5" customHeight="1">
      <c r="A34" s="162" t="s">
        <v>464</v>
      </c>
      <c r="B34" s="166" t="s">
        <v>465</v>
      </c>
      <c r="C34" s="69">
        <v>82</v>
      </c>
      <c r="D34" s="69">
        <v>82</v>
      </c>
      <c r="E34" s="69"/>
      <c r="F34" s="131"/>
    </row>
    <row r="35" spans="3:5" ht="19.5" customHeight="1">
      <c r="C35" s="56"/>
      <c r="D35" s="56"/>
      <c r="E35" s="56"/>
    </row>
    <row r="36" spans="4:14" ht="19.5" customHeight="1">
      <c r="D36" s="56"/>
      <c r="E36" s="56"/>
      <c r="F36" s="56"/>
      <c r="N36" s="56"/>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7" sqref="J7"/>
    </sheetView>
  </sheetViews>
  <sheetFormatPr defaultColWidth="6.875" defaultRowHeight="12.75" customHeight="1"/>
  <cols>
    <col min="1" max="6" width="11.625" style="54" hidden="1" customWidth="1"/>
    <col min="7" max="12" width="19.625" style="54" customWidth="1"/>
    <col min="13" max="16384" width="6.875" style="54" customWidth="1"/>
  </cols>
  <sheetData>
    <row r="1" spans="1:12" ht="19.5" customHeight="1">
      <c r="A1" s="55" t="s">
        <v>466</v>
      </c>
      <c r="G1" s="149" t="s">
        <v>466</v>
      </c>
      <c r="L1" s="153"/>
    </row>
    <row r="2" spans="1:12" ht="42" customHeight="1">
      <c r="A2" s="132" t="s">
        <v>467</v>
      </c>
      <c r="B2" s="133"/>
      <c r="C2" s="133"/>
      <c r="D2" s="133"/>
      <c r="E2" s="133"/>
      <c r="F2" s="133"/>
      <c r="G2" s="132" t="s">
        <v>468</v>
      </c>
      <c r="H2" s="133"/>
      <c r="I2" s="133"/>
      <c r="J2" s="133"/>
      <c r="K2" s="133"/>
      <c r="L2" s="133"/>
    </row>
    <row r="3" spans="1:12" ht="19.5" customHeight="1">
      <c r="A3" s="144"/>
      <c r="B3" s="133"/>
      <c r="C3" s="133"/>
      <c r="D3" s="133"/>
      <c r="E3" s="133"/>
      <c r="F3" s="133"/>
      <c r="G3" s="133"/>
      <c r="H3" s="133"/>
      <c r="I3" s="133"/>
      <c r="J3" s="133"/>
      <c r="K3" s="133"/>
      <c r="L3" s="133"/>
    </row>
    <row r="4" spans="1:12" ht="19.5" customHeight="1">
      <c r="A4" s="145"/>
      <c r="B4" s="145"/>
      <c r="C4" s="145"/>
      <c r="D4" s="145"/>
      <c r="E4" s="145"/>
      <c r="F4" s="145"/>
      <c r="G4" s="145"/>
      <c r="H4" s="145"/>
      <c r="I4" s="145"/>
      <c r="J4" s="145"/>
      <c r="K4" s="145"/>
      <c r="L4" s="80" t="s">
        <v>313</v>
      </c>
    </row>
    <row r="5" spans="1:12" ht="28.5" customHeight="1">
      <c r="A5" s="89" t="s">
        <v>469</v>
      </c>
      <c r="B5" s="89"/>
      <c r="C5" s="89"/>
      <c r="D5" s="89"/>
      <c r="E5" s="89"/>
      <c r="F5" s="136"/>
      <c r="G5" s="89" t="s">
        <v>341</v>
      </c>
      <c r="H5" s="89"/>
      <c r="I5" s="89"/>
      <c r="J5" s="89"/>
      <c r="K5" s="89"/>
      <c r="L5" s="89"/>
    </row>
    <row r="6" spans="1:12" ht="28.5" customHeight="1">
      <c r="A6" s="109" t="s">
        <v>318</v>
      </c>
      <c r="B6" s="146" t="s">
        <v>470</v>
      </c>
      <c r="C6" s="109" t="s">
        <v>471</v>
      </c>
      <c r="D6" s="109"/>
      <c r="E6" s="109"/>
      <c r="F6" s="150" t="s">
        <v>472</v>
      </c>
      <c r="G6" s="89" t="s">
        <v>318</v>
      </c>
      <c r="H6" s="48" t="s">
        <v>470</v>
      </c>
      <c r="I6" s="89" t="s">
        <v>471</v>
      </c>
      <c r="J6" s="89"/>
      <c r="K6" s="89"/>
      <c r="L6" s="89" t="s">
        <v>472</v>
      </c>
    </row>
    <row r="7" spans="1:12" ht="28.5" customHeight="1">
      <c r="A7" s="137"/>
      <c r="B7" s="63"/>
      <c r="C7" s="138" t="s">
        <v>344</v>
      </c>
      <c r="D7" s="147" t="s">
        <v>473</v>
      </c>
      <c r="E7" s="147" t="s">
        <v>474</v>
      </c>
      <c r="F7" s="137"/>
      <c r="G7" s="89"/>
      <c r="H7" s="48"/>
      <c r="I7" s="89" t="s">
        <v>344</v>
      </c>
      <c r="J7" s="48" t="s">
        <v>473</v>
      </c>
      <c r="K7" s="48" t="s">
        <v>474</v>
      </c>
      <c r="L7" s="89"/>
    </row>
    <row r="8" spans="1:12" ht="28.5" customHeight="1">
      <c r="A8" s="148"/>
      <c r="B8" s="148"/>
      <c r="C8" s="148"/>
      <c r="D8" s="148"/>
      <c r="E8" s="148"/>
      <c r="F8" s="151"/>
      <c r="G8" s="152">
        <v>10.5</v>
      </c>
      <c r="H8" s="69"/>
      <c r="I8" s="154">
        <v>10.5</v>
      </c>
      <c r="J8" s="155"/>
      <c r="K8" s="152">
        <v>10.5</v>
      </c>
      <c r="L8" s="116"/>
    </row>
    <row r="9" spans="2:12" ht="22.5" customHeight="1">
      <c r="B9" s="56"/>
      <c r="G9" s="56"/>
      <c r="H9" s="56"/>
      <c r="I9" s="56"/>
      <c r="J9" s="56"/>
      <c r="K9" s="56"/>
      <c r="L9" s="56"/>
    </row>
    <row r="10" spans="7:12" ht="12.75" customHeight="1">
      <c r="G10" s="56"/>
      <c r="H10" s="56"/>
      <c r="I10" s="56"/>
      <c r="J10" s="56"/>
      <c r="K10" s="56"/>
      <c r="L10" s="56"/>
    </row>
    <row r="11" spans="7:12" ht="12.75" customHeight="1">
      <c r="G11" s="56"/>
      <c r="H11" s="56"/>
      <c r="I11" s="56"/>
      <c r="J11" s="56"/>
      <c r="K11" s="56"/>
      <c r="L11" s="56"/>
    </row>
    <row r="12" spans="7:12" ht="12.75" customHeight="1">
      <c r="G12" s="56"/>
      <c r="H12" s="56"/>
      <c r="I12" s="56"/>
      <c r="L12" s="56"/>
    </row>
    <row r="13" spans="6:11" ht="12.75" customHeight="1">
      <c r="F13" s="56"/>
      <c r="G13" s="56"/>
      <c r="H13" s="56"/>
      <c r="I13" s="56"/>
      <c r="J13" s="56"/>
      <c r="K13" s="56"/>
    </row>
    <row r="14" spans="4:9" ht="12.75" customHeight="1">
      <c r="D14" s="56"/>
      <c r="G14" s="56"/>
      <c r="H14" s="56"/>
      <c r="I14" s="56"/>
    </row>
    <row r="15" ht="12.75" customHeight="1">
      <c r="J15" s="56"/>
    </row>
    <row r="16" spans="11:12" ht="12.75" customHeight="1">
      <c r="K16" s="56"/>
      <c r="L16" s="56"/>
    </row>
    <row r="20" ht="12.75" customHeight="1">
      <c r="H20" s="5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J7" sqref="J7"/>
    </sheetView>
  </sheetViews>
  <sheetFormatPr defaultColWidth="6.875" defaultRowHeight="12.75" customHeight="1"/>
  <cols>
    <col min="1" max="1" width="19.50390625" style="54" customWidth="1"/>
    <col min="2" max="2" width="52.50390625" style="54" customWidth="1"/>
    <col min="3" max="5" width="18.25390625" style="54" customWidth="1"/>
    <col min="6" max="16384" width="6.875" style="54" customWidth="1"/>
  </cols>
  <sheetData>
    <row r="1" spans="1:5" ht="19.5" customHeight="1">
      <c r="A1" s="55" t="s">
        <v>475</v>
      </c>
      <c r="E1" s="103"/>
    </row>
    <row r="2" spans="1:5" ht="42.75" customHeight="1">
      <c r="A2" s="132" t="s">
        <v>476</v>
      </c>
      <c r="B2" s="133"/>
      <c r="C2" s="133"/>
      <c r="D2" s="133"/>
      <c r="E2" s="133"/>
    </row>
    <row r="3" spans="1:5" ht="19.5" customHeight="1">
      <c r="A3" s="133"/>
      <c r="B3" s="133"/>
      <c r="C3" s="133"/>
      <c r="D3" s="133"/>
      <c r="E3" s="133"/>
    </row>
    <row r="4" spans="1:5" ht="19.5" customHeight="1">
      <c r="A4" s="134"/>
      <c r="B4" s="135"/>
      <c r="C4" s="135"/>
      <c r="D4" s="135"/>
      <c r="E4" s="143" t="s">
        <v>313</v>
      </c>
    </row>
    <row r="5" spans="1:5" ht="19.5" customHeight="1">
      <c r="A5" s="89" t="s">
        <v>342</v>
      </c>
      <c r="B5" s="136" t="s">
        <v>343</v>
      </c>
      <c r="C5" s="89" t="s">
        <v>477</v>
      </c>
      <c r="D5" s="89"/>
      <c r="E5" s="89"/>
    </row>
    <row r="6" spans="1:5" ht="19.5" customHeight="1">
      <c r="A6" s="137"/>
      <c r="B6" s="137"/>
      <c r="C6" s="138" t="s">
        <v>318</v>
      </c>
      <c r="D6" s="138" t="s">
        <v>345</v>
      </c>
      <c r="E6" s="138" t="s">
        <v>346</v>
      </c>
    </row>
    <row r="7" spans="1:5" ht="19.5" customHeight="1">
      <c r="A7" s="139" t="s">
        <v>478</v>
      </c>
      <c r="B7" s="140" t="s">
        <v>479</v>
      </c>
      <c r="C7" s="69">
        <v>486.74</v>
      </c>
      <c r="D7" s="141"/>
      <c r="E7" s="69">
        <v>486.74</v>
      </c>
    </row>
    <row r="8" spans="1:5" ht="20.25" customHeight="1">
      <c r="A8" s="142"/>
      <c r="B8" s="56"/>
      <c r="C8" s="56"/>
      <c r="D8" s="56"/>
      <c r="E8" s="56"/>
    </row>
    <row r="9" spans="1:5" ht="20.25" customHeight="1">
      <c r="A9" s="56"/>
      <c r="B9" s="56"/>
      <c r="C9" s="56"/>
      <c r="D9" s="56"/>
      <c r="E9" s="56"/>
    </row>
    <row r="10" spans="1:5" ht="12.75" customHeight="1">
      <c r="A10" s="56"/>
      <c r="B10" s="56"/>
      <c r="C10" s="56"/>
      <c r="E10" s="56"/>
    </row>
    <row r="11" spans="1:5" ht="12.75" customHeight="1">
      <c r="A11" s="56"/>
      <c r="B11" s="56"/>
      <c r="C11" s="56"/>
      <c r="D11" s="56"/>
      <c r="E11" s="56"/>
    </row>
    <row r="12" spans="1:5" ht="12.75" customHeight="1">
      <c r="A12" s="56"/>
      <c r="B12" s="56"/>
      <c r="C12" s="56"/>
      <c r="E12" s="56"/>
    </row>
    <row r="13" spans="1:5" ht="12.75" customHeight="1">
      <c r="A13" s="56"/>
      <c r="B13" s="56"/>
      <c r="D13" s="56"/>
      <c r="E13" s="56"/>
    </row>
    <row r="14" spans="1:5" ht="12.75" customHeight="1">
      <c r="A14" s="56"/>
      <c r="E14" s="56"/>
    </row>
    <row r="15" ht="12.75" customHeight="1">
      <c r="B15" s="56"/>
    </row>
    <row r="16" ht="12.75" customHeight="1">
      <c r="B16" s="56"/>
    </row>
    <row r="17" ht="12.75" customHeight="1">
      <c r="B17" s="56"/>
    </row>
    <row r="18" ht="12.75" customHeight="1">
      <c r="B18" s="56"/>
    </row>
    <row r="19" ht="12.75" customHeight="1">
      <c r="B19" s="56"/>
    </row>
    <row r="20" ht="12.75" customHeight="1">
      <c r="B20" s="56"/>
    </row>
    <row r="22" ht="12.75" customHeight="1">
      <c r="B22" s="56"/>
    </row>
    <row r="23" ht="12.75" customHeight="1">
      <c r="B23" s="56"/>
    </row>
    <row r="25" ht="12.75" customHeight="1">
      <c r="B25" s="56"/>
    </row>
    <row r="26" ht="12.75" customHeight="1">
      <c r="B26" s="56"/>
    </row>
    <row r="27" ht="12.75" customHeight="1">
      <c r="D27" s="56"/>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tabSelected="1" workbookViewId="0" topLeftCell="A1">
      <selection activeCell="J10" sqref="J10"/>
    </sheetView>
  </sheetViews>
  <sheetFormatPr defaultColWidth="6.875" defaultRowHeight="19.5" customHeight="1"/>
  <cols>
    <col min="1" max="4" width="34.50390625" style="54" customWidth="1"/>
    <col min="5" max="159" width="6.75390625" style="54" customWidth="1"/>
    <col min="160" max="16384" width="6.875" style="54" customWidth="1"/>
  </cols>
  <sheetData>
    <row r="1" spans="1:251" ht="19.5" customHeight="1">
      <c r="A1" s="55" t="s">
        <v>480</v>
      </c>
      <c r="B1" s="101"/>
      <c r="C1" s="102"/>
      <c r="D1" s="103"/>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row>
    <row r="2" spans="1:251" ht="38.25" customHeight="1">
      <c r="A2" s="104" t="s">
        <v>481</v>
      </c>
      <c r="B2" s="105"/>
      <c r="C2" s="106"/>
      <c r="D2" s="105"/>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row>
    <row r="3" spans="1:251" ht="12.75" customHeight="1">
      <c r="A3" s="105"/>
      <c r="B3" s="105"/>
      <c r="C3" s="106"/>
      <c r="D3" s="105"/>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row>
    <row r="4" spans="1:251" ht="19.5" customHeight="1">
      <c r="A4" s="62"/>
      <c r="B4" s="107"/>
      <c r="C4" s="108"/>
      <c r="D4" s="80" t="s">
        <v>313</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row>
    <row r="5" spans="1:251" ht="23.25" customHeight="1">
      <c r="A5" s="89" t="s">
        <v>314</v>
      </c>
      <c r="B5" s="89"/>
      <c r="C5" s="89" t="s">
        <v>315</v>
      </c>
      <c r="D5" s="89"/>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row>
    <row r="6" spans="1:251" ht="24" customHeight="1">
      <c r="A6" s="109" t="s">
        <v>316</v>
      </c>
      <c r="B6" s="110" t="s">
        <v>317</v>
      </c>
      <c r="C6" s="109" t="s">
        <v>316</v>
      </c>
      <c r="D6" s="109" t="s">
        <v>317</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row>
    <row r="7" spans="1:251" ht="19.5" customHeight="1">
      <c r="A7" s="111" t="s">
        <v>482</v>
      </c>
      <c r="B7" s="112">
        <v>3855.81</v>
      </c>
      <c r="C7" s="113" t="s">
        <v>325</v>
      </c>
      <c r="D7" s="114">
        <v>211</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row>
    <row r="8" spans="1:251" ht="19.5" customHeight="1">
      <c r="A8" s="115" t="s">
        <v>483</v>
      </c>
      <c r="B8" s="116"/>
      <c r="C8" s="113" t="s">
        <v>327</v>
      </c>
      <c r="D8" s="117">
        <v>203.67</v>
      </c>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row>
    <row r="9" spans="1:251" ht="19.5" customHeight="1">
      <c r="A9" s="115" t="s">
        <v>484</v>
      </c>
      <c r="B9" s="118"/>
      <c r="C9" s="113" t="s">
        <v>329</v>
      </c>
      <c r="D9" s="117">
        <v>51.22</v>
      </c>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row>
    <row r="10" spans="1:251" ht="19.5" customHeight="1">
      <c r="A10" s="119" t="s">
        <v>485</v>
      </c>
      <c r="B10" s="120"/>
      <c r="C10" s="113" t="s">
        <v>331</v>
      </c>
      <c r="D10" s="117">
        <v>2030.19</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row>
    <row r="11" spans="1:251" ht="19.5" customHeight="1">
      <c r="A11" s="119" t="s">
        <v>486</v>
      </c>
      <c r="B11" s="120"/>
      <c r="C11" s="113" t="s">
        <v>332</v>
      </c>
      <c r="D11" s="117">
        <v>486.74</v>
      </c>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row>
    <row r="12" spans="1:251" ht="19.5" customHeight="1">
      <c r="A12" s="119" t="s">
        <v>487</v>
      </c>
      <c r="B12" s="116"/>
      <c r="C12" s="113" t="s">
        <v>333</v>
      </c>
      <c r="D12" s="117">
        <v>2693.38</v>
      </c>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row>
    <row r="13" spans="1:251" ht="19.5" customHeight="1">
      <c r="A13" s="119"/>
      <c r="B13" s="121"/>
      <c r="C13" s="113" t="s">
        <v>334</v>
      </c>
      <c r="D13" s="117">
        <v>40.95</v>
      </c>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row>
    <row r="14" spans="1:251" ht="19.5" customHeight="1">
      <c r="A14" s="122" t="s">
        <v>488</v>
      </c>
      <c r="B14" s="123">
        <f>SUM(B7:B13)</f>
        <v>3855.81</v>
      </c>
      <c r="C14" s="72" t="s">
        <v>489</v>
      </c>
      <c r="D14" s="124">
        <f>SUM(D7:D13)</f>
        <v>5717.15</v>
      </c>
      <c r="F14" s="56"/>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row>
    <row r="15" spans="1:251" ht="19.5" customHeight="1">
      <c r="A15" s="119" t="s">
        <v>490</v>
      </c>
      <c r="B15" s="125"/>
      <c r="C15" s="126" t="s">
        <v>491</v>
      </c>
      <c r="D15" s="124"/>
      <c r="E15" s="56"/>
      <c r="F15" s="56"/>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row>
    <row r="16" spans="1:251" ht="19.5" customHeight="1">
      <c r="A16" s="119" t="s">
        <v>492</v>
      </c>
      <c r="B16" s="112">
        <v>1861.34</v>
      </c>
      <c r="C16" s="127"/>
      <c r="D16" s="124"/>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row>
    <row r="17" spans="1:5" ht="19.5" customHeight="1">
      <c r="A17" s="128" t="s">
        <v>493</v>
      </c>
      <c r="B17" s="129">
        <f>B14+B16</f>
        <v>5717.15</v>
      </c>
      <c r="C17" s="130" t="s">
        <v>494</v>
      </c>
      <c r="D17" s="124">
        <f>D14+D15</f>
        <v>5717.15</v>
      </c>
      <c r="E17" s="56"/>
    </row>
    <row r="24" ht="19.5" customHeight="1">
      <c r="C24" s="56"/>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A1">
      <selection activeCell="J7" sqref="J7"/>
    </sheetView>
  </sheetViews>
  <sheetFormatPr defaultColWidth="6.875" defaultRowHeight="12.75" customHeight="1"/>
  <cols>
    <col min="1" max="1" width="16.625" style="54" customWidth="1"/>
    <col min="2" max="2" width="39.625" style="54" customWidth="1"/>
    <col min="3" max="4" width="12.625" style="54" customWidth="1"/>
    <col min="5" max="5" width="12.625" style="56" customWidth="1"/>
    <col min="6" max="12" width="12.625" style="54" customWidth="1"/>
    <col min="13" max="16384" width="6.875" style="54" customWidth="1"/>
  </cols>
  <sheetData>
    <row r="1" spans="1:12" ht="19.5" customHeight="1">
      <c r="A1" s="55" t="s">
        <v>495</v>
      </c>
      <c r="L1" s="99"/>
    </row>
    <row r="2" spans="1:12" ht="43.5" customHeight="1">
      <c r="A2" s="86" t="s">
        <v>496</v>
      </c>
      <c r="B2" s="79"/>
      <c r="C2" s="79"/>
      <c r="D2" s="79"/>
      <c r="E2" s="79"/>
      <c r="F2" s="79"/>
      <c r="G2" s="79"/>
      <c r="H2" s="79"/>
      <c r="I2" s="79"/>
      <c r="J2" s="79"/>
      <c r="K2" s="79"/>
      <c r="L2" s="79"/>
    </row>
    <row r="3" spans="1:12" ht="19.5" customHeight="1">
      <c r="A3" s="87"/>
      <c r="B3" s="87"/>
      <c r="C3" s="87"/>
      <c r="D3" s="87"/>
      <c r="E3" s="87"/>
      <c r="F3" s="87"/>
      <c r="G3" s="87"/>
      <c r="H3" s="87"/>
      <c r="I3" s="87"/>
      <c r="J3" s="87"/>
      <c r="K3" s="87"/>
      <c r="L3" s="87"/>
    </row>
    <row r="4" spans="1:12" ht="19.5" customHeight="1">
      <c r="A4" s="88"/>
      <c r="B4" s="88"/>
      <c r="C4" s="88"/>
      <c r="D4" s="88"/>
      <c r="E4" s="88"/>
      <c r="F4" s="88"/>
      <c r="G4" s="88"/>
      <c r="H4" s="88"/>
      <c r="I4" s="88"/>
      <c r="J4" s="88"/>
      <c r="K4" s="88"/>
      <c r="L4" s="100" t="s">
        <v>313</v>
      </c>
    </row>
    <row r="5" spans="1:12" ht="24" customHeight="1">
      <c r="A5" s="89" t="s">
        <v>497</v>
      </c>
      <c r="B5" s="89"/>
      <c r="C5" s="48" t="s">
        <v>318</v>
      </c>
      <c r="D5" s="48" t="s">
        <v>492</v>
      </c>
      <c r="E5" s="48" t="s">
        <v>482</v>
      </c>
      <c r="F5" s="48" t="s">
        <v>483</v>
      </c>
      <c r="G5" s="48" t="s">
        <v>484</v>
      </c>
      <c r="H5" s="48" t="s">
        <v>485</v>
      </c>
      <c r="I5" s="48"/>
      <c r="J5" s="48" t="s">
        <v>486</v>
      </c>
      <c r="K5" s="48" t="s">
        <v>487</v>
      </c>
      <c r="L5" s="48" t="s">
        <v>490</v>
      </c>
    </row>
    <row r="6" spans="1:12" ht="42" customHeight="1">
      <c r="A6" s="90" t="s">
        <v>342</v>
      </c>
      <c r="B6" s="91" t="s">
        <v>343</v>
      </c>
      <c r="C6" s="48"/>
      <c r="D6" s="48"/>
      <c r="E6" s="48"/>
      <c r="F6" s="48"/>
      <c r="G6" s="48"/>
      <c r="H6" s="48" t="s">
        <v>498</v>
      </c>
      <c r="I6" s="48" t="s">
        <v>499</v>
      </c>
      <c r="J6" s="48"/>
      <c r="K6" s="48"/>
      <c r="L6" s="48"/>
    </row>
    <row r="7" spans="1:12" s="53" customFormat="1" ht="24.75" customHeight="1">
      <c r="A7" s="92"/>
      <c r="B7" s="93" t="s">
        <v>318</v>
      </c>
      <c r="C7" s="94">
        <f>D7+E7</f>
        <v>5717.15</v>
      </c>
      <c r="D7" s="95">
        <f>D8+D24+D31+D34</f>
        <v>1861.34</v>
      </c>
      <c r="E7" s="97">
        <v>3855.81</v>
      </c>
      <c r="F7" s="48"/>
      <c r="G7" s="48"/>
      <c r="H7" s="48"/>
      <c r="I7" s="48"/>
      <c r="J7" s="48"/>
      <c r="K7" s="48"/>
      <c r="L7" s="48"/>
    </row>
    <row r="8" spans="1:12" s="53" customFormat="1" ht="18" customHeight="1">
      <c r="A8" s="67">
        <v>206</v>
      </c>
      <c r="B8" s="68" t="s">
        <v>325</v>
      </c>
      <c r="C8" s="94">
        <f aca="true" t="shared" si="0" ref="C8:C47">D8+E8</f>
        <v>211</v>
      </c>
      <c r="D8" s="48">
        <v>211</v>
      </c>
      <c r="E8" s="97"/>
      <c r="F8" s="48"/>
      <c r="G8" s="48"/>
      <c r="H8" s="48"/>
      <c r="I8" s="48"/>
      <c r="J8" s="48"/>
      <c r="K8" s="48"/>
      <c r="L8" s="48"/>
    </row>
    <row r="9" spans="1:12" ht="18" customHeight="1">
      <c r="A9" s="70" t="s">
        <v>500</v>
      </c>
      <c r="B9" s="71" t="s">
        <v>501</v>
      </c>
      <c r="C9" s="96">
        <f t="shared" si="0"/>
        <v>211</v>
      </c>
      <c r="D9" s="72">
        <v>211</v>
      </c>
      <c r="E9" s="97"/>
      <c r="F9" s="48"/>
      <c r="G9" s="48"/>
      <c r="H9" s="48"/>
      <c r="I9" s="48"/>
      <c r="J9" s="48"/>
      <c r="K9" s="48"/>
      <c r="L9" s="48"/>
    </row>
    <row r="10" spans="1:12" ht="18" customHeight="1">
      <c r="A10" s="70" t="s">
        <v>502</v>
      </c>
      <c r="B10" s="71" t="s">
        <v>503</v>
      </c>
      <c r="C10" s="96">
        <f t="shared" si="0"/>
        <v>211</v>
      </c>
      <c r="D10" s="72">
        <v>211</v>
      </c>
      <c r="E10" s="97"/>
      <c r="F10" s="48"/>
      <c r="G10" s="48"/>
      <c r="H10" s="48"/>
      <c r="I10" s="48"/>
      <c r="J10" s="48"/>
      <c r="K10" s="48"/>
      <c r="L10" s="48"/>
    </row>
    <row r="11" spans="1:12" s="53" customFormat="1" ht="18" customHeight="1">
      <c r="A11" s="73">
        <v>208</v>
      </c>
      <c r="B11" s="68" t="s">
        <v>327</v>
      </c>
      <c r="C11" s="94">
        <f t="shared" si="0"/>
        <v>203.67</v>
      </c>
      <c r="D11" s="81"/>
      <c r="E11" s="97">
        <v>203.67</v>
      </c>
      <c r="F11" s="81"/>
      <c r="G11" s="81"/>
      <c r="H11" s="81"/>
      <c r="I11" s="81"/>
      <c r="J11" s="81"/>
      <c r="K11" s="81"/>
      <c r="L11" s="81"/>
    </row>
    <row r="12" spans="1:12" ht="18" customHeight="1">
      <c r="A12" s="70" t="s">
        <v>347</v>
      </c>
      <c r="B12" s="71" t="s">
        <v>348</v>
      </c>
      <c r="C12" s="96">
        <f t="shared" si="0"/>
        <v>168.67</v>
      </c>
      <c r="D12" s="83"/>
      <c r="E12" s="98">
        <v>168.67</v>
      </c>
      <c r="F12" s="83"/>
      <c r="G12" s="83"/>
      <c r="H12" s="83"/>
      <c r="I12" s="83"/>
      <c r="J12" s="83"/>
      <c r="K12" s="83"/>
      <c r="L12" s="83"/>
    </row>
    <row r="13" spans="1:12" ht="18" customHeight="1">
      <c r="A13" s="70" t="s">
        <v>349</v>
      </c>
      <c r="B13" s="71" t="s">
        <v>350</v>
      </c>
      <c r="C13" s="96">
        <f t="shared" si="0"/>
        <v>54.6</v>
      </c>
      <c r="D13" s="83"/>
      <c r="E13" s="98">
        <v>54.6</v>
      </c>
      <c r="F13" s="83"/>
      <c r="G13" s="83"/>
      <c r="H13" s="83"/>
      <c r="I13" s="83"/>
      <c r="J13" s="83"/>
      <c r="K13" s="83"/>
      <c r="L13" s="83"/>
    </row>
    <row r="14" spans="1:12" ht="18" customHeight="1">
      <c r="A14" s="70" t="s">
        <v>351</v>
      </c>
      <c r="B14" s="71" t="s">
        <v>352</v>
      </c>
      <c r="C14" s="96">
        <f t="shared" si="0"/>
        <v>27.3</v>
      </c>
      <c r="D14" s="83"/>
      <c r="E14" s="98">
        <v>27.3</v>
      </c>
      <c r="F14" s="83"/>
      <c r="G14" s="83"/>
      <c r="H14" s="83"/>
      <c r="I14" s="83"/>
      <c r="J14" s="83"/>
      <c r="K14" s="83"/>
      <c r="L14" s="83"/>
    </row>
    <row r="15" spans="1:12" ht="18" customHeight="1">
      <c r="A15" s="70" t="s">
        <v>353</v>
      </c>
      <c r="B15" s="71" t="s">
        <v>354</v>
      </c>
      <c r="C15" s="96">
        <f t="shared" si="0"/>
        <v>86.77</v>
      </c>
      <c r="D15" s="83"/>
      <c r="E15" s="98">
        <v>86.77</v>
      </c>
      <c r="F15" s="83"/>
      <c r="G15" s="83"/>
      <c r="H15" s="83"/>
      <c r="I15" s="83"/>
      <c r="J15" s="83"/>
      <c r="K15" s="83"/>
      <c r="L15" s="83"/>
    </row>
    <row r="16" spans="1:12" ht="18" customHeight="1">
      <c r="A16" s="70" t="s">
        <v>355</v>
      </c>
      <c r="B16" s="71" t="s">
        <v>356</v>
      </c>
      <c r="C16" s="96">
        <f t="shared" si="0"/>
        <v>35</v>
      </c>
      <c r="D16" s="83"/>
      <c r="E16" s="98">
        <v>35</v>
      </c>
      <c r="F16" s="83"/>
      <c r="G16" s="83"/>
      <c r="H16" s="83"/>
      <c r="I16" s="83"/>
      <c r="J16" s="83"/>
      <c r="K16" s="83"/>
      <c r="L16" s="83"/>
    </row>
    <row r="17" spans="1:12" ht="18" customHeight="1">
      <c r="A17" s="70" t="s">
        <v>357</v>
      </c>
      <c r="B17" s="71" t="s">
        <v>358</v>
      </c>
      <c r="C17" s="96">
        <f t="shared" si="0"/>
        <v>35</v>
      </c>
      <c r="D17" s="84"/>
      <c r="E17" s="98">
        <v>35</v>
      </c>
      <c r="F17" s="84"/>
      <c r="G17" s="84"/>
      <c r="H17" s="84"/>
      <c r="I17" s="83"/>
      <c r="J17" s="83"/>
      <c r="K17" s="83"/>
      <c r="L17" s="83"/>
    </row>
    <row r="18" spans="1:12" s="53" customFormat="1" ht="18" customHeight="1">
      <c r="A18" s="68" t="s">
        <v>359</v>
      </c>
      <c r="B18" s="68" t="s">
        <v>329</v>
      </c>
      <c r="C18" s="96">
        <f t="shared" si="0"/>
        <v>51.22</v>
      </c>
      <c r="D18" s="85"/>
      <c r="E18" s="97">
        <v>51.22</v>
      </c>
      <c r="F18" s="85"/>
      <c r="G18" s="85"/>
      <c r="H18" s="85"/>
      <c r="I18" s="85"/>
      <c r="J18" s="82"/>
      <c r="K18" s="82"/>
      <c r="L18" s="85"/>
    </row>
    <row r="19" spans="1:12" ht="18" customHeight="1">
      <c r="A19" s="70" t="s">
        <v>360</v>
      </c>
      <c r="B19" s="71" t="s">
        <v>361</v>
      </c>
      <c r="C19" s="96">
        <f t="shared" si="0"/>
        <v>51.22</v>
      </c>
      <c r="D19" s="84"/>
      <c r="E19" s="98">
        <v>51.22</v>
      </c>
      <c r="F19" s="84"/>
      <c r="G19" s="84"/>
      <c r="H19" s="84"/>
      <c r="I19" s="84"/>
      <c r="J19" s="83"/>
      <c r="K19" s="83"/>
      <c r="L19" s="83"/>
    </row>
    <row r="20" spans="1:12" ht="18" customHeight="1">
      <c r="A20" s="70" t="s">
        <v>362</v>
      </c>
      <c r="B20" s="71" t="s">
        <v>363</v>
      </c>
      <c r="C20" s="96">
        <f t="shared" si="0"/>
        <v>22.12</v>
      </c>
      <c r="D20" s="84"/>
      <c r="E20" s="98">
        <v>22.12</v>
      </c>
      <c r="F20" s="84"/>
      <c r="G20" s="84"/>
      <c r="H20" s="84"/>
      <c r="I20" s="84"/>
      <c r="J20" s="83"/>
      <c r="K20" s="84"/>
      <c r="L20" s="84"/>
    </row>
    <row r="21" spans="1:12" ht="18" customHeight="1">
      <c r="A21" s="70" t="s">
        <v>364</v>
      </c>
      <c r="B21" s="71" t="s">
        <v>365</v>
      </c>
      <c r="C21" s="96">
        <f t="shared" si="0"/>
        <v>14.34</v>
      </c>
      <c r="D21" s="84"/>
      <c r="E21" s="98">
        <v>14.34</v>
      </c>
      <c r="F21" s="84"/>
      <c r="G21" s="84"/>
      <c r="H21" s="84"/>
      <c r="I21" s="83"/>
      <c r="J21" s="83"/>
      <c r="K21" s="84"/>
      <c r="L21" s="84"/>
    </row>
    <row r="22" spans="1:12" ht="18" customHeight="1">
      <c r="A22" s="70" t="s">
        <v>366</v>
      </c>
      <c r="B22" s="71" t="s">
        <v>367</v>
      </c>
      <c r="C22" s="96">
        <f t="shared" si="0"/>
        <v>11.16</v>
      </c>
      <c r="D22" s="72"/>
      <c r="E22" s="98">
        <v>11.16</v>
      </c>
      <c r="F22" s="84"/>
      <c r="G22" s="84"/>
      <c r="H22" s="84"/>
      <c r="I22" s="83"/>
      <c r="J22" s="84"/>
      <c r="K22" s="84"/>
      <c r="L22" s="84"/>
    </row>
    <row r="23" spans="1:12" ht="18" customHeight="1">
      <c r="A23" s="70" t="s">
        <v>368</v>
      </c>
      <c r="B23" s="71" t="s">
        <v>369</v>
      </c>
      <c r="C23" s="96">
        <f t="shared" si="0"/>
        <v>3.6</v>
      </c>
      <c r="D23" s="72"/>
      <c r="E23" s="98">
        <v>3.6</v>
      </c>
      <c r="F23" s="84"/>
      <c r="G23" s="84"/>
      <c r="H23" s="84"/>
      <c r="I23" s="83"/>
      <c r="J23" s="84"/>
      <c r="K23" s="83"/>
      <c r="L23" s="84"/>
    </row>
    <row r="24" spans="1:12" s="53" customFormat="1" ht="18" customHeight="1">
      <c r="A24" s="68" t="s">
        <v>370</v>
      </c>
      <c r="B24" s="68" t="s">
        <v>331</v>
      </c>
      <c r="C24" s="94">
        <f t="shared" si="0"/>
        <v>2030.2</v>
      </c>
      <c r="D24" s="48">
        <f>D25+D29</f>
        <v>943.26</v>
      </c>
      <c r="E24" s="97">
        <v>1086.94</v>
      </c>
      <c r="F24" s="85"/>
      <c r="G24" s="85"/>
      <c r="H24" s="85"/>
      <c r="I24" s="85"/>
      <c r="J24" s="85"/>
      <c r="K24" s="85"/>
      <c r="L24" s="85"/>
    </row>
    <row r="25" spans="1:12" s="53" customFormat="1" ht="18" customHeight="1">
      <c r="A25" s="70" t="s">
        <v>504</v>
      </c>
      <c r="B25" s="71" t="s">
        <v>505</v>
      </c>
      <c r="C25" s="96">
        <f t="shared" si="0"/>
        <v>931.92</v>
      </c>
      <c r="D25" s="72">
        <v>931.92</v>
      </c>
      <c r="E25" s="97"/>
      <c r="F25" s="85"/>
      <c r="G25" s="85"/>
      <c r="H25" s="85"/>
      <c r="I25" s="85"/>
      <c r="J25" s="85"/>
      <c r="K25" s="85"/>
      <c r="L25" s="85"/>
    </row>
    <row r="26" spans="1:12" s="53" customFormat="1" ht="18" customHeight="1">
      <c r="A26" s="70" t="s">
        <v>506</v>
      </c>
      <c r="B26" s="71" t="s">
        <v>507</v>
      </c>
      <c r="C26" s="96">
        <f t="shared" si="0"/>
        <v>931.92</v>
      </c>
      <c r="D26" s="72">
        <v>931.92</v>
      </c>
      <c r="E26" s="97"/>
      <c r="F26" s="85"/>
      <c r="G26" s="85"/>
      <c r="H26" s="85"/>
      <c r="I26" s="85"/>
      <c r="J26" s="85"/>
      <c r="K26" s="85"/>
      <c r="L26" s="85"/>
    </row>
    <row r="27" spans="1:12" ht="18" customHeight="1">
      <c r="A27" s="70" t="s">
        <v>371</v>
      </c>
      <c r="B27" s="71" t="s">
        <v>372</v>
      </c>
      <c r="C27" s="96">
        <f t="shared" si="0"/>
        <v>86.94</v>
      </c>
      <c r="D27" s="72"/>
      <c r="E27" s="98">
        <v>86.94</v>
      </c>
      <c r="F27" s="83"/>
      <c r="G27" s="84"/>
      <c r="H27" s="84"/>
      <c r="I27" s="84"/>
      <c r="J27" s="84"/>
      <c r="K27" s="84"/>
      <c r="L27" s="84"/>
    </row>
    <row r="28" spans="1:12" ht="18" customHeight="1">
      <c r="A28" s="70" t="s">
        <v>373</v>
      </c>
      <c r="B28" s="71" t="s">
        <v>374</v>
      </c>
      <c r="C28" s="96">
        <f t="shared" si="0"/>
        <v>86.94</v>
      </c>
      <c r="D28" s="72"/>
      <c r="E28" s="98">
        <v>86.94</v>
      </c>
      <c r="F28" s="84"/>
      <c r="G28" s="84"/>
      <c r="H28" s="84"/>
      <c r="I28" s="84"/>
      <c r="J28" s="84"/>
      <c r="K28" s="84"/>
      <c r="L28" s="84"/>
    </row>
    <row r="29" spans="1:12" ht="18" customHeight="1">
      <c r="A29" s="70" t="s">
        <v>375</v>
      </c>
      <c r="B29" s="71" t="s">
        <v>376</v>
      </c>
      <c r="C29" s="96">
        <f t="shared" si="0"/>
        <v>1011.34</v>
      </c>
      <c r="D29" s="72">
        <v>11.34</v>
      </c>
      <c r="E29" s="98">
        <v>1000</v>
      </c>
      <c r="F29" s="85"/>
      <c r="G29" s="84"/>
      <c r="H29" s="84"/>
      <c r="I29" s="84"/>
      <c r="J29" s="84"/>
      <c r="K29" s="84"/>
      <c r="L29" s="84"/>
    </row>
    <row r="30" spans="1:12" ht="18" customHeight="1">
      <c r="A30" s="70" t="s">
        <v>377</v>
      </c>
      <c r="B30" s="71" t="s">
        <v>378</v>
      </c>
      <c r="C30" s="96">
        <f t="shared" si="0"/>
        <v>1011.34</v>
      </c>
      <c r="D30" s="72">
        <v>11.34</v>
      </c>
      <c r="E30" s="98">
        <v>1000</v>
      </c>
      <c r="F30" s="84"/>
      <c r="G30" s="84"/>
      <c r="H30" s="84"/>
      <c r="I30" s="84"/>
      <c r="J30" s="84"/>
      <c r="K30" s="83"/>
      <c r="L30" s="84"/>
    </row>
    <row r="31" spans="1:12" s="53" customFormat="1" ht="18" customHeight="1">
      <c r="A31" s="78">
        <v>212</v>
      </c>
      <c r="B31" s="68" t="s">
        <v>332</v>
      </c>
      <c r="C31" s="94">
        <f t="shared" si="0"/>
        <v>486.74</v>
      </c>
      <c r="D31" s="66">
        <v>486.74</v>
      </c>
      <c r="E31" s="97"/>
      <c r="F31" s="85"/>
      <c r="G31" s="85"/>
      <c r="H31" s="85"/>
      <c r="I31" s="85"/>
      <c r="J31" s="85"/>
      <c r="K31" s="82"/>
      <c r="L31" s="85"/>
    </row>
    <row r="32" spans="1:12" ht="18" customHeight="1">
      <c r="A32" s="70" t="s">
        <v>508</v>
      </c>
      <c r="B32" s="71" t="s">
        <v>509</v>
      </c>
      <c r="C32" s="96">
        <f t="shared" si="0"/>
        <v>486.74</v>
      </c>
      <c r="D32" s="69">
        <v>486.74</v>
      </c>
      <c r="E32" s="98"/>
      <c r="F32" s="84"/>
      <c r="G32" s="84"/>
      <c r="H32" s="84"/>
      <c r="I32" s="84"/>
      <c r="J32" s="84"/>
      <c r="K32" s="83"/>
      <c r="L32" s="84"/>
    </row>
    <row r="33" spans="1:12" ht="18" customHeight="1">
      <c r="A33" s="70" t="s">
        <v>510</v>
      </c>
      <c r="B33" s="71" t="s">
        <v>511</v>
      </c>
      <c r="C33" s="96">
        <f t="shared" si="0"/>
        <v>486.74</v>
      </c>
      <c r="D33" s="69">
        <v>486.74</v>
      </c>
      <c r="E33" s="98"/>
      <c r="F33" s="84"/>
      <c r="G33" s="84"/>
      <c r="H33" s="84"/>
      <c r="I33" s="84"/>
      <c r="J33" s="84"/>
      <c r="K33" s="83"/>
      <c r="L33" s="84"/>
    </row>
    <row r="34" spans="1:12" s="53" customFormat="1" ht="18" customHeight="1">
      <c r="A34" s="67" t="s">
        <v>379</v>
      </c>
      <c r="B34" s="68" t="s">
        <v>380</v>
      </c>
      <c r="C34" s="94">
        <f t="shared" si="0"/>
        <v>2693.38</v>
      </c>
      <c r="D34" s="66">
        <f>D35+D41</f>
        <v>220.33999999999997</v>
      </c>
      <c r="E34" s="97">
        <v>2473.04</v>
      </c>
      <c r="F34" s="85"/>
      <c r="G34" s="85"/>
      <c r="H34" s="85"/>
      <c r="I34" s="85"/>
      <c r="J34" s="85"/>
      <c r="K34" s="85"/>
      <c r="L34" s="85"/>
    </row>
    <row r="35" spans="1:12" ht="18" customHeight="1">
      <c r="A35" s="70" t="s">
        <v>381</v>
      </c>
      <c r="B35" s="71" t="s">
        <v>382</v>
      </c>
      <c r="C35" s="96">
        <f t="shared" si="0"/>
        <v>2305.81</v>
      </c>
      <c r="D35" s="69">
        <f>D37+D39</f>
        <v>90.08</v>
      </c>
      <c r="E35" s="98">
        <v>2215.73</v>
      </c>
      <c r="F35" s="84"/>
      <c r="G35" s="84"/>
      <c r="H35" s="84"/>
      <c r="I35" s="84"/>
      <c r="J35" s="84"/>
      <c r="K35" s="84"/>
      <c r="L35" s="84"/>
    </row>
    <row r="36" spans="1:12" ht="18" customHeight="1">
      <c r="A36" s="70" t="s">
        <v>383</v>
      </c>
      <c r="B36" s="71" t="s">
        <v>384</v>
      </c>
      <c r="C36" s="96">
        <f t="shared" si="0"/>
        <v>427.83</v>
      </c>
      <c r="D36" s="69"/>
      <c r="E36" s="98">
        <v>427.83</v>
      </c>
      <c r="F36" s="84"/>
      <c r="G36" s="84"/>
      <c r="H36" s="84"/>
      <c r="I36" s="84"/>
      <c r="J36" s="84"/>
      <c r="K36" s="84"/>
      <c r="L36" s="84"/>
    </row>
    <row r="37" spans="1:12" ht="18" customHeight="1">
      <c r="A37" s="70" t="s">
        <v>385</v>
      </c>
      <c r="B37" s="71" t="s">
        <v>386</v>
      </c>
      <c r="C37" s="96">
        <f t="shared" si="0"/>
        <v>475.38</v>
      </c>
      <c r="D37" s="69">
        <v>2.48</v>
      </c>
      <c r="E37" s="98">
        <v>472.9</v>
      </c>
      <c r="F37" s="84"/>
      <c r="G37" s="84"/>
      <c r="H37" s="84"/>
      <c r="I37" s="84"/>
      <c r="J37" s="84"/>
      <c r="K37" s="84"/>
      <c r="L37" s="84"/>
    </row>
    <row r="38" spans="1:12" ht="18" customHeight="1">
      <c r="A38" s="70" t="s">
        <v>387</v>
      </c>
      <c r="B38" s="71" t="s">
        <v>388</v>
      </c>
      <c r="C38" s="96">
        <f t="shared" si="0"/>
        <v>20</v>
      </c>
      <c r="D38" s="69"/>
      <c r="E38" s="98">
        <v>20</v>
      </c>
      <c r="F38" s="84"/>
      <c r="G38" s="84"/>
      <c r="H38" s="84"/>
      <c r="I38" s="84"/>
      <c r="J38" s="84"/>
      <c r="K38" s="84"/>
      <c r="L38" s="84"/>
    </row>
    <row r="39" spans="1:12" ht="18" customHeight="1">
      <c r="A39" s="70" t="s">
        <v>389</v>
      </c>
      <c r="B39" s="71" t="s">
        <v>390</v>
      </c>
      <c r="C39" s="96">
        <f t="shared" si="0"/>
        <v>1282.6</v>
      </c>
      <c r="D39" s="69">
        <v>87.6</v>
      </c>
      <c r="E39" s="98">
        <v>1195</v>
      </c>
      <c r="F39" s="84"/>
      <c r="G39" s="84"/>
      <c r="H39" s="84"/>
      <c r="I39" s="84"/>
      <c r="J39" s="84"/>
      <c r="K39" s="84"/>
      <c r="L39" s="84"/>
    </row>
    <row r="40" spans="1:12" ht="18" customHeight="1">
      <c r="A40" s="70" t="s">
        <v>391</v>
      </c>
      <c r="B40" s="71" t="s">
        <v>392</v>
      </c>
      <c r="C40" s="96">
        <f t="shared" si="0"/>
        <v>100</v>
      </c>
      <c r="D40" s="69"/>
      <c r="E40" s="98">
        <v>100</v>
      </c>
      <c r="F40" s="84"/>
      <c r="G40" s="84"/>
      <c r="H40" s="84"/>
      <c r="I40" s="84"/>
      <c r="J40" s="84"/>
      <c r="K40" s="84"/>
      <c r="L40" s="84"/>
    </row>
    <row r="41" spans="1:12" ht="18" customHeight="1">
      <c r="A41" s="70" t="s">
        <v>393</v>
      </c>
      <c r="B41" s="71" t="s">
        <v>394</v>
      </c>
      <c r="C41" s="96">
        <f t="shared" si="0"/>
        <v>387.57</v>
      </c>
      <c r="D41" s="69">
        <v>130.26</v>
      </c>
      <c r="E41" s="98">
        <v>257.31</v>
      </c>
      <c r="F41" s="84"/>
      <c r="G41" s="84"/>
      <c r="H41" s="84"/>
      <c r="I41" s="84"/>
      <c r="J41" s="84"/>
      <c r="K41" s="84"/>
      <c r="L41" s="84"/>
    </row>
    <row r="42" spans="1:12" ht="18" customHeight="1">
      <c r="A42" s="70" t="s">
        <v>395</v>
      </c>
      <c r="B42" s="71" t="s">
        <v>396</v>
      </c>
      <c r="C42" s="96">
        <f t="shared" si="0"/>
        <v>60.77</v>
      </c>
      <c r="D42" s="69"/>
      <c r="E42" s="98">
        <v>60.77</v>
      </c>
      <c r="F42" s="84"/>
      <c r="G42" s="84"/>
      <c r="H42" s="84"/>
      <c r="I42" s="84"/>
      <c r="J42" s="84"/>
      <c r="K42" s="84"/>
      <c r="L42" s="84"/>
    </row>
    <row r="43" spans="1:12" ht="18" customHeight="1">
      <c r="A43" s="70" t="s">
        <v>512</v>
      </c>
      <c r="B43" s="71" t="s">
        <v>513</v>
      </c>
      <c r="C43" s="96">
        <f t="shared" si="0"/>
        <v>130.26</v>
      </c>
      <c r="D43" s="69">
        <v>130.26</v>
      </c>
      <c r="E43" s="98"/>
      <c r="F43" s="84"/>
      <c r="G43" s="84"/>
      <c r="H43" s="84"/>
      <c r="I43" s="84"/>
      <c r="J43" s="84"/>
      <c r="K43" s="84"/>
      <c r="L43" s="84"/>
    </row>
    <row r="44" spans="1:12" ht="18" customHeight="1">
      <c r="A44" s="70" t="s">
        <v>397</v>
      </c>
      <c r="B44" s="71" t="s">
        <v>398</v>
      </c>
      <c r="C44" s="96">
        <f t="shared" si="0"/>
        <v>196.54</v>
      </c>
      <c r="D44" s="69"/>
      <c r="E44" s="98">
        <v>196.54</v>
      </c>
      <c r="F44" s="84"/>
      <c r="G44" s="84"/>
      <c r="H44" s="84"/>
      <c r="I44" s="84"/>
      <c r="J44" s="84"/>
      <c r="K44" s="84"/>
      <c r="L44" s="84"/>
    </row>
    <row r="45" spans="1:12" s="53" customFormat="1" ht="18" customHeight="1">
      <c r="A45" s="67" t="s">
        <v>399</v>
      </c>
      <c r="B45" s="68" t="s">
        <v>334</v>
      </c>
      <c r="C45" s="94">
        <f t="shared" si="0"/>
        <v>40.94</v>
      </c>
      <c r="D45" s="69"/>
      <c r="E45" s="97">
        <v>40.94</v>
      </c>
      <c r="F45" s="85"/>
      <c r="G45" s="85"/>
      <c r="H45" s="85"/>
      <c r="I45" s="85"/>
      <c r="J45" s="85"/>
      <c r="K45" s="85"/>
      <c r="L45" s="85"/>
    </row>
    <row r="46" spans="1:12" ht="18" customHeight="1">
      <c r="A46" s="70" t="s">
        <v>400</v>
      </c>
      <c r="B46" s="71" t="s">
        <v>401</v>
      </c>
      <c r="C46" s="96">
        <f t="shared" si="0"/>
        <v>40.94</v>
      </c>
      <c r="D46" s="69"/>
      <c r="E46" s="98">
        <v>40.94</v>
      </c>
      <c r="F46" s="84"/>
      <c r="G46" s="84"/>
      <c r="H46" s="84"/>
      <c r="I46" s="84"/>
      <c r="J46" s="84"/>
      <c r="K46" s="84"/>
      <c r="L46" s="84"/>
    </row>
    <row r="47" spans="1:12" ht="18" customHeight="1">
      <c r="A47" s="70" t="s">
        <v>402</v>
      </c>
      <c r="B47" s="71" t="s">
        <v>403</v>
      </c>
      <c r="C47" s="96">
        <f t="shared" si="0"/>
        <v>40.94</v>
      </c>
      <c r="D47" s="69"/>
      <c r="E47" s="98">
        <v>40.94</v>
      </c>
      <c r="F47" s="84"/>
      <c r="G47" s="84"/>
      <c r="H47" s="84"/>
      <c r="I47" s="84"/>
      <c r="J47" s="84"/>
      <c r="K47" s="84"/>
      <c r="L47" s="84"/>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
      <selection activeCell="J7" sqref="J7"/>
    </sheetView>
  </sheetViews>
  <sheetFormatPr defaultColWidth="6.875" defaultRowHeight="12.75" customHeight="1"/>
  <cols>
    <col min="1" max="1" width="17.125" style="54" customWidth="1"/>
    <col min="2" max="2" width="39.00390625" style="54" customWidth="1"/>
    <col min="3" max="6" width="18.00390625" style="54" customWidth="1"/>
    <col min="7" max="7" width="19.50390625" style="54" customWidth="1"/>
    <col min="8" max="8" width="21.00390625" style="54" customWidth="1"/>
    <col min="9" max="16384" width="6.875" style="54" customWidth="1"/>
  </cols>
  <sheetData>
    <row r="1" spans="1:2" ht="19.5" customHeight="1">
      <c r="A1" s="55" t="s">
        <v>514</v>
      </c>
      <c r="B1" s="56"/>
    </row>
    <row r="2" spans="1:8" ht="44.25" customHeight="1">
      <c r="A2" s="57" t="s">
        <v>515</v>
      </c>
      <c r="B2" s="57"/>
      <c r="C2" s="57"/>
      <c r="D2" s="57"/>
      <c r="E2" s="57"/>
      <c r="F2" s="57"/>
      <c r="G2" s="57"/>
      <c r="H2" s="57"/>
    </row>
    <row r="3" spans="1:8" ht="19.5" customHeight="1">
      <c r="A3" s="58"/>
      <c r="B3" s="59"/>
      <c r="C3" s="60"/>
      <c r="D3" s="60"/>
      <c r="E3" s="60"/>
      <c r="F3" s="60"/>
      <c r="G3" s="60"/>
      <c r="H3" s="79"/>
    </row>
    <row r="4" spans="1:8" ht="25.5" customHeight="1">
      <c r="A4" s="61"/>
      <c r="B4" s="62"/>
      <c r="C4" s="61"/>
      <c r="D4" s="61"/>
      <c r="E4" s="61"/>
      <c r="F4" s="61"/>
      <c r="G4" s="61"/>
      <c r="H4" s="80" t="s">
        <v>313</v>
      </c>
    </row>
    <row r="5" spans="1:8" ht="29.25" customHeight="1">
      <c r="A5" s="48" t="s">
        <v>342</v>
      </c>
      <c r="B5" s="48" t="s">
        <v>343</v>
      </c>
      <c r="C5" s="48" t="s">
        <v>318</v>
      </c>
      <c r="D5" s="63" t="s">
        <v>345</v>
      </c>
      <c r="E5" s="48" t="s">
        <v>346</v>
      </c>
      <c r="F5" s="48" t="s">
        <v>516</v>
      </c>
      <c r="G5" s="48" t="s">
        <v>517</v>
      </c>
      <c r="H5" s="48" t="s">
        <v>518</v>
      </c>
    </row>
    <row r="6" spans="1:8" s="53" customFormat="1" ht="27" customHeight="1">
      <c r="A6" s="64"/>
      <c r="B6" s="65" t="s">
        <v>318</v>
      </c>
      <c r="C6" s="66">
        <f>D6+E6</f>
        <v>5717.15</v>
      </c>
      <c r="D6" s="66">
        <f>D7+D10+D17+D23+D30+D33+D44</f>
        <v>1032.91</v>
      </c>
      <c r="E6" s="66">
        <f>E7+E10+E17+E23+E30+E33+E44</f>
        <v>4684.24</v>
      </c>
      <c r="F6" s="81"/>
      <c r="G6" s="81"/>
      <c r="H6" s="81"/>
    </row>
    <row r="7" spans="1:8" s="53" customFormat="1" ht="27" customHeight="1">
      <c r="A7" s="67">
        <v>206</v>
      </c>
      <c r="B7" s="68" t="s">
        <v>325</v>
      </c>
      <c r="C7" s="69">
        <f aca="true" t="shared" si="0" ref="C7:C46">D7+E7</f>
        <v>211</v>
      </c>
      <c r="D7" s="48"/>
      <c r="E7" s="48">
        <v>211</v>
      </c>
      <c r="F7" s="81"/>
      <c r="G7" s="81"/>
      <c r="H7" s="81"/>
    </row>
    <row r="8" spans="1:8" s="53" customFormat="1" ht="27" customHeight="1">
      <c r="A8" s="70" t="s">
        <v>500</v>
      </c>
      <c r="B8" s="71" t="s">
        <v>501</v>
      </c>
      <c r="C8" s="69">
        <f t="shared" si="0"/>
        <v>211</v>
      </c>
      <c r="D8" s="72"/>
      <c r="E8" s="72">
        <v>211</v>
      </c>
      <c r="F8" s="81"/>
      <c r="G8" s="81"/>
      <c r="H8" s="81"/>
    </row>
    <row r="9" spans="1:8" s="53" customFormat="1" ht="27" customHeight="1">
      <c r="A9" s="70" t="s">
        <v>502</v>
      </c>
      <c r="B9" s="71" t="s">
        <v>503</v>
      </c>
      <c r="C9" s="69">
        <f t="shared" si="0"/>
        <v>211</v>
      </c>
      <c r="D9" s="72"/>
      <c r="E9" s="72">
        <v>211</v>
      </c>
      <c r="F9" s="81"/>
      <c r="G9" s="81"/>
      <c r="H9" s="81"/>
    </row>
    <row r="10" spans="1:8" s="53" customFormat="1" ht="21.75" customHeight="1">
      <c r="A10" s="73">
        <v>208</v>
      </c>
      <c r="B10" s="68" t="s">
        <v>327</v>
      </c>
      <c r="C10" s="66">
        <f t="shared" si="0"/>
        <v>203.67</v>
      </c>
      <c r="D10" s="74">
        <v>168.67</v>
      </c>
      <c r="E10" s="74">
        <v>35</v>
      </c>
      <c r="F10" s="82"/>
      <c r="G10" s="82"/>
      <c r="H10" s="82"/>
    </row>
    <row r="11" spans="1:8" ht="21.75" customHeight="1">
      <c r="A11" s="70" t="s">
        <v>347</v>
      </c>
      <c r="B11" s="71" t="s">
        <v>348</v>
      </c>
      <c r="C11" s="69">
        <f t="shared" si="0"/>
        <v>168.67</v>
      </c>
      <c r="D11" s="75">
        <v>168.67</v>
      </c>
      <c r="E11" s="75"/>
      <c r="F11" s="83"/>
      <c r="G11" s="83"/>
      <c r="H11" s="83"/>
    </row>
    <row r="12" spans="1:8" ht="21.75" customHeight="1">
      <c r="A12" s="70" t="s">
        <v>349</v>
      </c>
      <c r="B12" s="71" t="s">
        <v>350</v>
      </c>
      <c r="C12" s="69">
        <f t="shared" si="0"/>
        <v>54.6</v>
      </c>
      <c r="D12" s="75">
        <v>54.6</v>
      </c>
      <c r="E12" s="75"/>
      <c r="F12" s="83"/>
      <c r="G12" s="83"/>
      <c r="H12" s="83"/>
    </row>
    <row r="13" spans="1:9" ht="21.75" customHeight="1">
      <c r="A13" s="70" t="s">
        <v>351</v>
      </c>
      <c r="B13" s="71" t="s">
        <v>352</v>
      </c>
      <c r="C13" s="69">
        <f t="shared" si="0"/>
        <v>27.3</v>
      </c>
      <c r="D13" s="75">
        <v>27.3</v>
      </c>
      <c r="E13" s="75"/>
      <c r="F13" s="83"/>
      <c r="G13" s="83"/>
      <c r="H13" s="83"/>
      <c r="I13" s="56"/>
    </row>
    <row r="14" spans="1:8" ht="21.75" customHeight="1">
      <c r="A14" s="70" t="s">
        <v>353</v>
      </c>
      <c r="B14" s="71" t="s">
        <v>354</v>
      </c>
      <c r="C14" s="69">
        <f t="shared" si="0"/>
        <v>86.77</v>
      </c>
      <c r="D14" s="75">
        <v>86.77</v>
      </c>
      <c r="E14" s="75"/>
      <c r="F14" s="83"/>
      <c r="G14" s="83"/>
      <c r="H14" s="83"/>
    </row>
    <row r="15" spans="1:8" ht="21.75" customHeight="1">
      <c r="A15" s="70" t="s">
        <v>355</v>
      </c>
      <c r="B15" s="71" t="s">
        <v>356</v>
      </c>
      <c r="C15" s="69">
        <f t="shared" si="0"/>
        <v>35</v>
      </c>
      <c r="D15" s="75"/>
      <c r="E15" s="75">
        <v>35</v>
      </c>
      <c r="F15" s="83"/>
      <c r="G15" s="83"/>
      <c r="H15" s="84"/>
    </row>
    <row r="16" spans="1:9" ht="21.75" customHeight="1">
      <c r="A16" s="70" t="s">
        <v>357</v>
      </c>
      <c r="B16" s="71" t="s">
        <v>358</v>
      </c>
      <c r="C16" s="69">
        <f t="shared" si="0"/>
        <v>35</v>
      </c>
      <c r="D16" s="75"/>
      <c r="E16" s="75">
        <v>35</v>
      </c>
      <c r="F16" s="83"/>
      <c r="G16" s="83"/>
      <c r="H16" s="84"/>
      <c r="I16" s="56"/>
    </row>
    <row r="17" spans="1:8" s="53" customFormat="1" ht="21.75" customHeight="1">
      <c r="A17" s="68" t="s">
        <v>359</v>
      </c>
      <c r="B17" s="68" t="s">
        <v>329</v>
      </c>
      <c r="C17" s="66">
        <f t="shared" si="0"/>
        <v>51.22</v>
      </c>
      <c r="D17" s="76">
        <v>51.22</v>
      </c>
      <c r="E17" s="76"/>
      <c r="F17" s="82"/>
      <c r="G17" s="82"/>
      <c r="H17" s="82"/>
    </row>
    <row r="18" spans="1:8" ht="21.75" customHeight="1">
      <c r="A18" s="70" t="s">
        <v>360</v>
      </c>
      <c r="B18" s="71" t="s">
        <v>361</v>
      </c>
      <c r="C18" s="69">
        <f t="shared" si="0"/>
        <v>51.22</v>
      </c>
      <c r="D18" s="77">
        <v>51.22</v>
      </c>
      <c r="E18" s="77"/>
      <c r="F18" s="83"/>
      <c r="G18" s="83"/>
      <c r="H18" s="84"/>
    </row>
    <row r="19" spans="1:8" ht="21.75" customHeight="1">
      <c r="A19" s="70" t="s">
        <v>362</v>
      </c>
      <c r="B19" s="71" t="s">
        <v>363</v>
      </c>
      <c r="C19" s="69">
        <f t="shared" si="0"/>
        <v>22.12</v>
      </c>
      <c r="D19" s="77">
        <v>22.12</v>
      </c>
      <c r="E19" s="77"/>
      <c r="F19" s="83"/>
      <c r="G19" s="84"/>
      <c r="H19" s="84"/>
    </row>
    <row r="20" spans="1:8" ht="21.75" customHeight="1">
      <c r="A20" s="70" t="s">
        <v>364</v>
      </c>
      <c r="B20" s="71" t="s">
        <v>365</v>
      </c>
      <c r="C20" s="69">
        <f t="shared" si="0"/>
        <v>14.34</v>
      </c>
      <c r="D20" s="77">
        <v>14.34</v>
      </c>
      <c r="E20" s="77"/>
      <c r="F20" s="84"/>
      <c r="G20" s="84"/>
      <c r="H20" s="83"/>
    </row>
    <row r="21" spans="1:8" ht="21.75" customHeight="1">
      <c r="A21" s="70" t="s">
        <v>366</v>
      </c>
      <c r="B21" s="71" t="s">
        <v>367</v>
      </c>
      <c r="C21" s="69">
        <f t="shared" si="0"/>
        <v>11.16</v>
      </c>
      <c r="D21" s="77">
        <v>11.16</v>
      </c>
      <c r="E21" s="75"/>
      <c r="F21" s="84"/>
      <c r="G21" s="84"/>
      <c r="H21" s="84"/>
    </row>
    <row r="22" spans="1:8" ht="21.75" customHeight="1">
      <c r="A22" s="70" t="s">
        <v>368</v>
      </c>
      <c r="B22" s="71" t="s">
        <v>369</v>
      </c>
      <c r="C22" s="69">
        <f t="shared" si="0"/>
        <v>3.6</v>
      </c>
      <c r="D22" s="77">
        <v>3.6</v>
      </c>
      <c r="E22" s="77"/>
      <c r="F22" s="83"/>
      <c r="G22" s="84"/>
      <c r="H22" s="84"/>
    </row>
    <row r="23" spans="1:8" s="53" customFormat="1" ht="21.75" customHeight="1">
      <c r="A23" s="68" t="s">
        <v>370</v>
      </c>
      <c r="B23" s="68" t="s">
        <v>331</v>
      </c>
      <c r="C23" s="66">
        <f t="shared" si="0"/>
        <v>2030.2</v>
      </c>
      <c r="D23" s="76">
        <v>86.94</v>
      </c>
      <c r="E23" s="76">
        <f>E24+E26+E28</f>
        <v>1943.26</v>
      </c>
      <c r="F23" s="85"/>
      <c r="G23" s="85"/>
      <c r="H23" s="85"/>
    </row>
    <row r="24" spans="1:8" s="53" customFormat="1" ht="21.75" customHeight="1">
      <c r="A24" s="70" t="s">
        <v>504</v>
      </c>
      <c r="B24" s="71" t="s">
        <v>505</v>
      </c>
      <c r="C24" s="69">
        <f t="shared" si="0"/>
        <v>931.92</v>
      </c>
      <c r="D24" s="76"/>
      <c r="E24" s="72">
        <v>931.92</v>
      </c>
      <c r="F24" s="85"/>
      <c r="G24" s="85"/>
      <c r="H24" s="85"/>
    </row>
    <row r="25" spans="1:8" s="53" customFormat="1" ht="21.75" customHeight="1">
      <c r="A25" s="70" t="s">
        <v>506</v>
      </c>
      <c r="B25" s="71" t="s">
        <v>507</v>
      </c>
      <c r="C25" s="69">
        <f t="shared" si="0"/>
        <v>931.92</v>
      </c>
      <c r="D25" s="76"/>
      <c r="E25" s="72">
        <v>931.92</v>
      </c>
      <c r="F25" s="85"/>
      <c r="G25" s="85"/>
      <c r="H25" s="85"/>
    </row>
    <row r="26" spans="1:8" ht="21.75" customHeight="1">
      <c r="A26" s="70" t="s">
        <v>371</v>
      </c>
      <c r="B26" s="71" t="s">
        <v>372</v>
      </c>
      <c r="C26" s="69">
        <f t="shared" si="0"/>
        <v>86.94</v>
      </c>
      <c r="D26" s="77">
        <v>86.94</v>
      </c>
      <c r="E26" s="77"/>
      <c r="F26" s="84"/>
      <c r="G26" s="84"/>
      <c r="H26" s="84"/>
    </row>
    <row r="27" spans="1:8" ht="21.75" customHeight="1">
      <c r="A27" s="70" t="s">
        <v>373</v>
      </c>
      <c r="B27" s="71" t="s">
        <v>374</v>
      </c>
      <c r="C27" s="69">
        <f t="shared" si="0"/>
        <v>86.94</v>
      </c>
      <c r="D27" s="77">
        <v>86.94</v>
      </c>
      <c r="E27" s="77"/>
      <c r="F27" s="84"/>
      <c r="G27" s="83"/>
      <c r="H27" s="84"/>
    </row>
    <row r="28" spans="1:8" ht="21.75" customHeight="1">
      <c r="A28" s="70" t="s">
        <v>375</v>
      </c>
      <c r="B28" s="71" t="s">
        <v>376</v>
      </c>
      <c r="C28" s="69">
        <f t="shared" si="0"/>
        <v>1011.34</v>
      </c>
      <c r="D28" s="77"/>
      <c r="E28" s="77">
        <v>1011.34</v>
      </c>
      <c r="F28" s="84"/>
      <c r="G28" s="84"/>
      <c r="H28" s="84"/>
    </row>
    <row r="29" spans="1:8" ht="21.75" customHeight="1">
      <c r="A29" s="70" t="s">
        <v>377</v>
      </c>
      <c r="B29" s="71" t="s">
        <v>378</v>
      </c>
      <c r="C29" s="69">
        <f t="shared" si="0"/>
        <v>1011.34</v>
      </c>
      <c r="D29" s="77"/>
      <c r="E29" s="77">
        <v>1011.34</v>
      </c>
      <c r="F29" s="84"/>
      <c r="G29" s="83"/>
      <c r="H29" s="84"/>
    </row>
    <row r="30" spans="1:8" ht="21.75" customHeight="1">
      <c r="A30" s="78">
        <v>212</v>
      </c>
      <c r="B30" s="68" t="s">
        <v>332</v>
      </c>
      <c r="C30" s="69">
        <f t="shared" si="0"/>
        <v>486.74</v>
      </c>
      <c r="D30" s="77"/>
      <c r="E30" s="66">
        <v>486.74</v>
      </c>
      <c r="F30" s="84"/>
      <c r="G30" s="83"/>
      <c r="H30" s="84"/>
    </row>
    <row r="31" spans="1:8" ht="21.75" customHeight="1">
      <c r="A31" s="70" t="s">
        <v>508</v>
      </c>
      <c r="B31" s="71" t="s">
        <v>509</v>
      </c>
      <c r="C31" s="69">
        <f t="shared" si="0"/>
        <v>486.74</v>
      </c>
      <c r="D31" s="77"/>
      <c r="E31" s="69">
        <v>486.74</v>
      </c>
      <c r="F31" s="84"/>
      <c r="G31" s="83"/>
      <c r="H31" s="84"/>
    </row>
    <row r="32" spans="1:8" ht="21.75" customHeight="1">
      <c r="A32" s="70" t="s">
        <v>510</v>
      </c>
      <c r="B32" s="71" t="s">
        <v>511</v>
      </c>
      <c r="C32" s="69">
        <f t="shared" si="0"/>
        <v>486.74</v>
      </c>
      <c r="D32" s="77"/>
      <c r="E32" s="69">
        <v>486.74</v>
      </c>
      <c r="F32" s="84"/>
      <c r="G32" s="83"/>
      <c r="H32" s="84"/>
    </row>
    <row r="33" spans="1:8" s="53" customFormat="1" ht="21.75" customHeight="1">
      <c r="A33" s="67" t="s">
        <v>379</v>
      </c>
      <c r="B33" s="68" t="s">
        <v>380</v>
      </c>
      <c r="C33" s="66">
        <f t="shared" si="0"/>
        <v>2693.38</v>
      </c>
      <c r="D33" s="76">
        <v>685.14</v>
      </c>
      <c r="E33" s="76">
        <f>E34+E40</f>
        <v>2008.24</v>
      </c>
      <c r="F33" s="85"/>
      <c r="G33" s="85"/>
      <c r="H33" s="85"/>
    </row>
    <row r="34" spans="1:8" ht="21.75" customHeight="1">
      <c r="A34" s="70" t="s">
        <v>381</v>
      </c>
      <c r="B34" s="71" t="s">
        <v>382</v>
      </c>
      <c r="C34" s="69">
        <f t="shared" si="0"/>
        <v>2305.81</v>
      </c>
      <c r="D34" s="77">
        <v>427.83</v>
      </c>
      <c r="E34" s="77">
        <f>E35+E36+E37+E38+E39</f>
        <v>1877.98</v>
      </c>
      <c r="F34" s="84"/>
      <c r="G34" s="84"/>
      <c r="H34" s="84"/>
    </row>
    <row r="35" spans="1:8" ht="21.75" customHeight="1">
      <c r="A35" s="70" t="s">
        <v>383</v>
      </c>
      <c r="B35" s="71" t="s">
        <v>384</v>
      </c>
      <c r="C35" s="69">
        <f t="shared" si="0"/>
        <v>427.83</v>
      </c>
      <c r="D35" s="77">
        <v>427.83</v>
      </c>
      <c r="E35" s="77"/>
      <c r="F35" s="84"/>
      <c r="G35" s="84"/>
      <c r="H35" s="84"/>
    </row>
    <row r="36" spans="1:8" ht="21.75" customHeight="1">
      <c r="A36" s="70" t="s">
        <v>385</v>
      </c>
      <c r="B36" s="71" t="s">
        <v>386</v>
      </c>
      <c r="C36" s="69">
        <f t="shared" si="0"/>
        <v>475.38</v>
      </c>
      <c r="D36" s="77"/>
      <c r="E36" s="77">
        <f>472.9+2.48</f>
        <v>475.38</v>
      </c>
      <c r="F36" s="84"/>
      <c r="G36" s="84"/>
      <c r="H36" s="84"/>
    </row>
    <row r="37" spans="1:8" ht="21.75" customHeight="1">
      <c r="A37" s="70" t="s">
        <v>387</v>
      </c>
      <c r="B37" s="71" t="s">
        <v>388</v>
      </c>
      <c r="C37" s="69">
        <f t="shared" si="0"/>
        <v>20</v>
      </c>
      <c r="D37" s="77"/>
      <c r="E37" s="77">
        <v>20</v>
      </c>
      <c r="F37" s="84"/>
      <c r="G37" s="84"/>
      <c r="H37" s="84"/>
    </row>
    <row r="38" spans="1:8" ht="21.75" customHeight="1">
      <c r="A38" s="70" t="s">
        <v>389</v>
      </c>
      <c r="B38" s="71" t="s">
        <v>390</v>
      </c>
      <c r="C38" s="69">
        <f t="shared" si="0"/>
        <v>1282.6</v>
      </c>
      <c r="D38" s="77"/>
      <c r="E38" s="77">
        <f>1195+87.6</f>
        <v>1282.6</v>
      </c>
      <c r="F38" s="84"/>
      <c r="G38" s="84"/>
      <c r="H38" s="84"/>
    </row>
    <row r="39" spans="1:8" ht="21.75" customHeight="1">
      <c r="A39" s="70" t="s">
        <v>391</v>
      </c>
      <c r="B39" s="71" t="s">
        <v>392</v>
      </c>
      <c r="C39" s="69">
        <f t="shared" si="0"/>
        <v>100</v>
      </c>
      <c r="D39" s="77"/>
      <c r="E39" s="77">
        <v>100</v>
      </c>
      <c r="F39" s="84"/>
      <c r="G39" s="84"/>
      <c r="H39" s="84"/>
    </row>
    <row r="40" spans="1:8" ht="21.75" customHeight="1">
      <c r="A40" s="70" t="s">
        <v>393</v>
      </c>
      <c r="B40" s="71" t="s">
        <v>394</v>
      </c>
      <c r="C40" s="69">
        <f t="shared" si="0"/>
        <v>387.57</v>
      </c>
      <c r="D40" s="77">
        <v>257.31</v>
      </c>
      <c r="E40" s="77">
        <v>130.26</v>
      </c>
      <c r="F40" s="84"/>
      <c r="G40" s="84"/>
      <c r="H40" s="84"/>
    </row>
    <row r="41" spans="1:8" ht="21.75" customHeight="1">
      <c r="A41" s="70" t="s">
        <v>395</v>
      </c>
      <c r="B41" s="71" t="s">
        <v>396</v>
      </c>
      <c r="C41" s="69">
        <f t="shared" si="0"/>
        <v>60.77</v>
      </c>
      <c r="D41" s="77">
        <v>60.77</v>
      </c>
      <c r="E41" s="77"/>
      <c r="F41" s="84"/>
      <c r="G41" s="84"/>
      <c r="H41" s="84"/>
    </row>
    <row r="42" spans="1:8" ht="21.75" customHeight="1">
      <c r="A42" s="70" t="s">
        <v>512</v>
      </c>
      <c r="B42" s="71" t="s">
        <v>513</v>
      </c>
      <c r="C42" s="69">
        <f t="shared" si="0"/>
        <v>130.26</v>
      </c>
      <c r="D42" s="77"/>
      <c r="E42" s="77">
        <v>130.26</v>
      </c>
      <c r="F42" s="84"/>
      <c r="G42" s="84"/>
      <c r="H42" s="84"/>
    </row>
    <row r="43" spans="1:8" ht="21.75" customHeight="1">
      <c r="A43" s="70" t="s">
        <v>397</v>
      </c>
      <c r="B43" s="71" t="s">
        <v>398</v>
      </c>
      <c r="C43" s="69">
        <f t="shared" si="0"/>
        <v>196.54</v>
      </c>
      <c r="D43" s="77">
        <v>196.54</v>
      </c>
      <c r="E43" s="77"/>
      <c r="F43" s="84"/>
      <c r="G43" s="84"/>
      <c r="H43" s="84"/>
    </row>
    <row r="44" spans="1:8" s="53" customFormat="1" ht="21.75" customHeight="1">
      <c r="A44" s="67" t="s">
        <v>399</v>
      </c>
      <c r="B44" s="68" t="s">
        <v>334</v>
      </c>
      <c r="C44" s="66">
        <f t="shared" si="0"/>
        <v>40.94</v>
      </c>
      <c r="D44" s="76">
        <v>40.94</v>
      </c>
      <c r="E44" s="76"/>
      <c r="F44" s="85"/>
      <c r="G44" s="85"/>
      <c r="H44" s="85"/>
    </row>
    <row r="45" spans="1:8" ht="21.75" customHeight="1">
      <c r="A45" s="70" t="s">
        <v>400</v>
      </c>
      <c r="B45" s="71" t="s">
        <v>401</v>
      </c>
      <c r="C45" s="69">
        <f t="shared" si="0"/>
        <v>40.94</v>
      </c>
      <c r="D45" s="77">
        <v>40.94</v>
      </c>
      <c r="E45" s="77"/>
      <c r="F45" s="84"/>
      <c r="G45" s="84"/>
      <c r="H45" s="84"/>
    </row>
    <row r="46" spans="1:8" ht="21.75" customHeight="1">
      <c r="A46" s="70" t="s">
        <v>402</v>
      </c>
      <c r="B46" s="71" t="s">
        <v>403</v>
      </c>
      <c r="C46" s="69">
        <f t="shared" si="0"/>
        <v>40.94</v>
      </c>
      <c r="D46" s="77">
        <v>40.94</v>
      </c>
      <c r="E46" s="77"/>
      <c r="F46" s="84"/>
      <c r="G46" s="84"/>
      <c r="H46" s="84"/>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2024-07-02T17:33:09Z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